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<sst xmlns="http://schemas.openxmlformats.org/spreadsheetml/2006/main" xmlns:r="http://schemas.openxmlformats.org/officeDocument/2006/relationships" count="532" uniqueCount="532">
  <si>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</si>
  <si>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</si>
  <si>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</si>
  <si>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</si>
  <si>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区分</t>
    <rPh sb="0" eb="2">
      <t>クブン</t>
    </rPh>
    <phoneticPr fontId="5"/>
  </si>
  <si>
    <t>徴収率
(％)</t>
    <rPh sb="0" eb="2">
      <t>チョウシュウ</t>
    </rPh>
    <rPh sb="2" eb="3">
      <t>リツ</t>
    </rPh>
    <phoneticPr fontId="5"/>
  </si>
  <si>
    <t>第2次</t>
    <rPh sb="0" eb="1">
      <t>ダイ</t>
    </rPh>
    <rPh sb="2" eb="3">
      <t>ジ</t>
    </rPh>
    <phoneticPr fontId="5"/>
  </si>
  <si>
    <t>(Ｂ)</t>
  </si>
  <si>
    <t>（参考）</t>
    <rPh sb="1" eb="3">
      <t>サンコウ</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</si>
  <si>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</si>
  <si>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</si>
  <si>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</si>
  <si>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</si>
  <si>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</si>
  <si>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</si>
  <si>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</si>
  <si>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</si>
  <si>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</si>
  <si>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</si>
  <si>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</si>
  <si>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</si>
  <si>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</si>
  <si>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</si>
  <si>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介護保険特別会計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</si>
  <si>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</si>
  <si>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</si>
  <si>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</si>
  <si>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</si>
  <si>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</si>
  <si>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</si>
  <si>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</si>
  <si>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</si>
  <si>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</si>
  <si>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</si>
  <si>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</si>
  <si>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</si>
  <si>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</si>
  <si>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</si>
  <si>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</si>
  <si>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</si>
  <si>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</si>
  <si>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</si>
  <si>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</si>
  <si>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</si>
  <si>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</si>
  <si>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</si>
  <si>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</si>
  <si>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</si>
  <si>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</si>
  <si>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</si>
  <si>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</si>
  <si>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</si>
  <si>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</si>
  <si>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</si>
  <si>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</si>
  <si>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</si>
  <si>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</si>
  <si>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</si>
  <si>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</si>
  <si>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</si>
  <si>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</si>
  <si>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</si>
  <si>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</si>
  <si>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</si>
  <si>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</si>
  <si>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</si>
  <si>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</si>
  <si>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</si>
  <si>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</si>
  <si>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</si>
  <si>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</si>
  <si>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</si>
  <si>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</si>
  <si>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</si>
  <si>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</si>
  <si>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</si>
  <si>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</si>
  <si>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</si>
  <si>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</si>
  <si>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</si>
  <si>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</si>
  <si>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</si>
  <si>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</si>
  <si>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</si>
  <si>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</si>
  <si>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</si>
  <si>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</si>
  <si>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</si>
  <si>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</si>
  <si>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</si>
  <si>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</si>
  <si>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</si>
  <si>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</si>
  <si>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</si>
  <si>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</si>
  <si>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</si>
  <si>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</si>
  <si>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</si>
  <si>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</si>
  <si>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</si>
  <si>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</si>
  <si>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</si>
  <si>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</si>
  <si>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</si>
  <si>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</si>
  <si>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</si>
  <si>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</si>
  <si>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</si>
  <si>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</si>
  <si>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</si>
  <si>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</si>
  <si>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</si>
  <si>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</si>
  <si>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</si>
  <si>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</si>
  <si>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</si>
  <si>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</si>
  <si>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</si>
  <si>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</si>
  <si>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</si>
  <si>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</si>
  <si>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</si>
  <si>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</si>
  <si>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</si>
  <si>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</si>
  <si>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</si>
  <si>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</si>
  <si>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</si>
  <si>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</si>
  <si>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</si>
  <si>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</si>
  <si>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</si>
  <si>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</si>
  <si>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</si>
  <si>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埼玉県</t>
  </si>
  <si>
    <t>地方債</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</si>
  <si>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</si>
  <si>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</si>
  <si>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Ⅱ－２</t>
  </si>
  <si>
    <t>　うち臨時財政対策債</t>
  </si>
  <si>
    <t>歳入合計</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</si>
  <si>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</si>
  <si>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</si>
  <si>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</si>
  <si>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</si>
  <si>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</si>
  <si>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</si>
  <si>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</si>
  <si>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</si>
  <si>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</si>
  <si>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</si>
  <si>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</si>
  <si>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</si>
  <si>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</si>
  <si>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</si>
  <si>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</si>
  <si>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</si>
  <si>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</si>
  <si>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長瀞町</t>
  </si>
  <si>
    <t>　　水利地益税等</t>
  </si>
  <si>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</si>
  <si>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</si>
  <si>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</si>
  <si>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</si>
  <si>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</si>
  <si>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</si>
  <si>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</si>
  <si>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</si>
  <si>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</si>
  <si>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</si>
  <si>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</si>
  <si>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</si>
  <si>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</si>
  <si>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</si>
  <si>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</si>
  <si>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</si>
  <si>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</si>
  <si>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</si>
  <si>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</si>
  <si>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</si>
  <si>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</si>
  <si>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</si>
  <si>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t>
  </si>
  <si>
    <t>参考</t>
    <rPh sb="0" eb="2">
      <t>サンコウ</t>
    </rPh>
    <phoneticPr fontId="5"/>
  </si>
  <si>
    <t>積立金</t>
  </si>
  <si>
    <t>令和6年度</t>
    <rPh sb="0" eb="2">
      <t>レイワ</t>
    </rPh>
    <rPh sb="3" eb="5">
      <t>ネンド</t>
    </rPh>
    <phoneticPr fontId="5"/>
  </si>
  <si>
    <t>健全化判断比率</t>
  </si>
  <si>
    <t>　　　法人均等割</t>
  </si>
  <si>
    <r>
      <t xml:space="preserve">増減率 </t>
    </r>
    <r>
      <rPr>
        <sz val="9"/>
        <color indexed="8"/>
        <rFont val="ＭＳ ゴシック"/>
      </rPr>
      <t xml:space="preserve"> (％)</t>
    </r>
    <rPh sb="0" eb="2">
      <t>ゾウゲン</t>
    </rPh>
    <rPh sb="2" eb="3">
      <t>リツ</t>
    </rPh>
    <phoneticPr fontId="5"/>
  </si>
  <si>
    <t>歳出合計</t>
  </si>
  <si>
    <t>-7.1</t>
  </si>
  <si>
    <t>農林水産業費</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</si>
  <si>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</si>
  <si>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</si>
  <si>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</si>
  <si>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</si>
  <si>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</si>
  <si>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</si>
  <si>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</si>
  <si>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</si>
  <si>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</si>
  <si>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</si>
  <si>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</si>
  <si>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</si>
  <si>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</si>
  <si>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</si>
  <si>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</si>
  <si>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</si>
  <si>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-2.4</t>
  </si>
  <si>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</si>
  <si>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</si>
  <si>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</si>
  <si>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</si>
  <si>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</si>
  <si>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</si>
  <si>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</si>
  <si>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</si>
  <si>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</si>
  <si>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</si>
  <si>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</si>
  <si>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</si>
  <si>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</si>
  <si>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</si>
  <si>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</si>
  <si>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</si>
  <si>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</si>
  <si>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1人あたり平均
給料月額(百円)</t>
    <rPh sb="1" eb="2">
      <t>リ</t>
    </rPh>
    <rPh sb="5" eb="7">
      <t>ヘイキン</t>
    </rPh>
    <rPh sb="8" eb="10">
      <t>キュウリョウ</t>
    </rPh>
    <rPh sb="10" eb="11">
      <t>ツキ</t>
    </rPh>
    <rPh sb="11" eb="12">
      <t>ガク</t>
    </rPh>
    <rPh sb="13" eb="15">
      <t>ヒャクエン</t>
    </rPh>
    <phoneticPr fontId="5"/>
  </si>
  <si>
    <t>-2.3</t>
  </si>
  <si>
    <t>当該団体
からの
出資金</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</si>
  <si>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</si>
  <si>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</si>
  <si>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</si>
  <si>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</si>
  <si>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</si>
  <si>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</si>
  <si>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</si>
  <si>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</si>
  <si>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</si>
  <si>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</si>
  <si>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</si>
  <si>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</si>
  <si>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</si>
  <si>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</si>
  <si>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</si>
  <si>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</si>
  <si>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</si>
  <si>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</si>
  <si>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</si>
  <si>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</si>
  <si>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</si>
  <si>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</si>
  <si>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</si>
  <si>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</si>
  <si>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</si>
  <si>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</si>
  <si>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</si>
  <si>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</si>
  <si>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</si>
  <si>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</si>
  <si>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</si>
  <si>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</si>
  <si>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</si>
  <si>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</si>
  <si>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</si>
  <si>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</si>
  <si>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</si>
  <si>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</si>
  <si>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</si>
  <si>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</si>
  <si>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</si>
  <si>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</si>
  <si>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</si>
  <si>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</si>
  <si>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</si>
  <si>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</si>
  <si>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</si>
  <si>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</si>
  <si>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</si>
  <si>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</si>
  <si>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</si>
  <si>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</si>
  <si>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</si>
  <si>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</si>
  <si>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</si>
  <si>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</si>
  <si>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</si>
  <si>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</si>
  <si>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</si>
  <si>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</si>
  <si>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</si>
  <si>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</si>
  <si>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</si>
  <si>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</si>
  <si>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</si>
  <si>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埼玉県後期高齢者医療広域連合</t>
    <rPh sb="0" eb="3">
      <t>サイタマケン</t>
    </rPh>
    <rPh sb="3" eb="5">
      <t>コウキ</t>
    </rPh>
    <rPh sb="5" eb="8">
      <t>コウレイシャ</t>
    </rPh>
    <rPh sb="8" eb="10">
      <t>イリョウ</t>
    </rPh>
    <rPh sb="10" eb="12">
      <t>コウイキ</t>
    </rPh>
    <rPh sb="12" eb="14">
      <t>レンゴウ</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</si>
  <si>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</si>
  <si>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</si>
  <si>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</si>
  <si>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</si>
  <si>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</si>
  <si>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</si>
  <si>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</si>
  <si>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</si>
  <si>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埼玉県長瀞町</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</si>
  <si>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</si>
  <si>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</si>
  <si>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</si>
  <si>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</si>
  <si>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</si>
  <si>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</si>
  <si>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</si>
  <si>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</si>
  <si>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</si>
  <si>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</si>
  <si>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</si>
  <si>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</si>
  <si>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</si>
  <si>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</si>
  <si>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</si>
  <si>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</si>
  <si>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</si>
  <si>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</si>
  <si>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交通災害特別会計</t>
    <rPh sb="0" eb="2">
      <t>コウツウ</t>
    </rPh>
    <rPh sb="2" eb="4">
      <t>サイガイ</t>
    </rPh>
    <rPh sb="4" eb="6">
      <t>トクベツ</t>
    </rPh>
    <rPh sb="6" eb="8">
      <t>カイケイ</t>
    </rPh>
    <phoneticPr fontId="5"/>
  </si>
  <si>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</si>
  <si>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</si>
  <si>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</si>
  <si>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</si>
  <si>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</si>
  <si>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</si>
  <si>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</si>
  <si>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</si>
  <si>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</si>
  <si>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</si>
  <si>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</si>
  <si>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</si>
  <si>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</si>
  <si>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</si>
  <si>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</si>
  <si>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</si>
  <si>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</si>
  <si>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</si>
  <si>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</si>
  <si>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</si>
  <si>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</si>
  <si>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</si>
  <si>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</si>
  <si>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</si>
  <si>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</si>
  <si>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</si>
  <si>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</si>
  <si>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</si>
  <si>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</si>
  <si>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</si>
  <si>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</si>
  <si>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</si>
  <si>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</si>
  <si>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</si>
  <si>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</si>
  <si>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</si>
  <si>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</si>
  <si>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</si>
  <si>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</si>
  <si>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</si>
  <si>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</si>
  <si>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</si>
  <si>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</si>
  <si>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</si>
  <si>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</si>
  <si>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</si>
  <si>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</si>
  <si>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</si>
  <si>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</si>
  <si>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</si>
  <si>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</si>
  <si>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</si>
  <si>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</si>
  <si>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</si>
  <si>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</si>
  <si>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</si>
  <si>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</si>
  <si>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</si>
  <si>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</si>
  <si>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</si>
  <si>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</si>
  <si>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</si>
  <si>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</si>
  <si>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</si>
  <si>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</si>
  <si>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</si>
  <si>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</si>
  <si>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</si>
  <si>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</si>
  <si>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森林環境整備基金</t>
    <rPh sb="0" eb="2">
      <t>シンリン</t>
    </rPh>
    <rPh sb="2" eb="4">
      <t>カンキョウ</t>
    </rPh>
    <rPh sb="4" eb="6">
      <t>セイビ</t>
    </rPh>
    <rPh sb="6" eb="8">
      <t>キキン</t>
    </rPh>
    <phoneticPr fontId="5"/>
  </si>
  <si>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</si>
  <si>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</si>
  <si>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</si>
  <si>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</si>
  <si>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</si>
  <si>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</si>
  <si>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</si>
  <si>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</si>
  <si>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</si>
  <si>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</si>
  <si>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</si>
  <si>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</si>
  <si>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</si>
  <si>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</si>
  <si>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</si>
  <si>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</si>
  <si>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</si>
  <si>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</si>
  <si>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加入世帯数(世帯)</t>
  </si>
  <si>
    <t>　繰出金</t>
  </si>
  <si>
    <t>　うち減収補塡債(特例分)</t>
    <rPh sb="4" eb="5">
      <t>シュウ</t>
    </rPh>
    <rPh sb="9" eb="10">
      <t>トク</t>
    </rPh>
    <rPh sb="10" eb="11">
      <t>レイ</t>
    </rPh>
    <rPh sb="11" eb="12">
      <t>ブン</t>
    </rPh>
    <phoneticPr fontId="36"/>
  </si>
  <si>
    <t>工業用水道</t>
  </si>
  <si>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</si>
  <si>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</si>
  <si>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</si>
  <si>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</si>
  <si>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交通</t>
  </si>
  <si>
    <t>対比（％）</t>
    <rPh sb="0" eb="2">
      <t>タイヒ</t>
    </rPh>
    <phoneticPr fontId="5"/>
  </si>
  <si>
    <t>被保険者
1人当り</t>
  </si>
  <si>
    <t>ふるさと長瀞応援基金</t>
    <rPh sb="4" eb="6">
      <t>ナガトロ</t>
    </rPh>
    <rPh sb="6" eb="8">
      <t>オウエン</t>
    </rPh>
    <rPh sb="8" eb="10">
      <t>キキン</t>
    </rPh>
    <phoneticPr fontId="5"/>
  </si>
  <si>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</si>
  <si>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</si>
  <si>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</si>
  <si>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</si>
  <si>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</si>
  <si>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</si>
  <si>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</si>
  <si>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</si>
  <si>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</si>
  <si>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</si>
  <si>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</si>
  <si>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</si>
  <si>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</si>
  <si>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</si>
  <si>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</si>
  <si>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</si>
  <si>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</si>
  <si>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</si>
  <si>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</si>
  <si>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</si>
  <si>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</si>
  <si>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</si>
  <si>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</si>
  <si>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</si>
  <si>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</si>
  <si>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</si>
  <si>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</si>
  <si>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</si>
  <si>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</si>
  <si>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</si>
  <si>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</si>
  <si>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</si>
  <si>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</si>
  <si>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</si>
  <si>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</si>
  <si>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</si>
  <si>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特別会計</t>
    <rPh sb="0" eb="2">
      <t>トクベツ</t>
    </rPh>
    <rPh sb="2" eb="4">
      <t>カイケイ</t>
    </rPh>
    <phoneticPr fontId="5"/>
  </si>
  <si>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</si>
  <si>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</si>
  <si>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</si>
  <si>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</si>
  <si>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</si>
  <si>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</si>
  <si>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</si>
  <si>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</si>
  <si>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</si>
  <si>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</si>
  <si>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</si>
  <si>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</si>
  <si>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</si>
  <si>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</si>
  <si>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</si>
  <si>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埼玉県市町村総合事務組合</t>
    <rPh sb="0" eb="3">
      <t>サイタマケン</t>
    </rPh>
    <rPh sb="3" eb="6">
      <t>シチョウソン</t>
    </rPh>
    <rPh sb="6" eb="8">
      <t>ソウゴウ</t>
    </rPh>
    <rPh sb="8" eb="10">
      <t>ジム</t>
    </rPh>
    <rPh sb="10" eb="12">
      <t>クミアイ</t>
    </rPh>
    <phoneticPr fontId="5"/>
  </si>
  <si>
    <t>R03</t>
  </si>
  <si>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</si>
  <si>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</si>
  <si>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</si>
  <si>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</si>
  <si>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</si>
  <si>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</si>
  <si>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</si>
  <si>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</si>
  <si>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</si>
  <si>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</si>
  <si>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</si>
  <si>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</si>
  <si>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</si>
  <si>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</si>
  <si>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</si>
  <si>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</si>
  <si>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</si>
  <si>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</si>
  <si>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</si>
  <si>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</si>
  <si>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</si>
  <si>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</si>
  <si>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</si>
  <si>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</si>
  <si>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</si>
  <si>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</si>
  <si>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 2.16</t>
  </si>
  <si>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</si>
  <si>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</si>
  <si>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</si>
  <si>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</si>
  <si>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</si>
  <si>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</si>
  <si>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</si>
  <si>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</si>
  <si>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</si>
  <si>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中学校教育等振興基金</t>
    <rPh sb="0" eb="3">
      <t>チュウガッコウ</t>
    </rPh>
    <rPh sb="3" eb="5">
      <t>キョウイク</t>
    </rPh>
    <rPh sb="5" eb="6">
      <t>トウ</t>
    </rPh>
    <rPh sb="6" eb="8">
      <t>シンコウ</t>
    </rPh>
    <rPh sb="8" eb="10">
      <t>キキン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</si>
  <si>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</si>
  <si>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</si>
  <si>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</si>
  <si>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</si>
  <si>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</si>
  <si>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</si>
  <si>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R04</t>
  </si>
  <si>
    <t>R06</t>
  </si>
  <si>
    <t>▲ 0.45</t>
  </si>
  <si>
    <t>その他会計（赤字）</t>
  </si>
  <si>
    <t>一般会計</t>
    <rPh sb="0" eb="2">
      <t>イッパン</t>
    </rPh>
    <rPh sb="2" eb="4">
      <t>カイケイ</t>
    </rPh>
    <phoneticPr fontId="5"/>
  </si>
  <si>
    <t>彩の国さいたま人づくり広域連合</t>
    <rPh sb="0" eb="1">
      <t>サイ</t>
    </rPh>
    <rPh sb="2" eb="3">
      <t>クニ</t>
    </rPh>
    <rPh sb="7" eb="8">
      <t>ヒト</t>
    </rPh>
    <rPh sb="11" eb="13">
      <t>コウイキ</t>
    </rPh>
    <rPh sb="13" eb="15">
      <t>レンゴウ</t>
    </rPh>
    <phoneticPr fontId="5"/>
  </si>
  <si>
    <t>公共施設整備基金</t>
    <rPh sb="0" eb="2">
      <t>コウキョウ</t>
    </rPh>
    <rPh sb="2" eb="4">
      <t>シセツ</t>
    </rPh>
    <rPh sb="4" eb="6">
      <t>セイビ</t>
    </rPh>
    <rPh sb="6" eb="8">
      <t>キキン</t>
    </rPh>
    <phoneticPr fontId="5"/>
  </si>
  <si>
    <t>地域福祉基金</t>
    <rPh sb="0" eb="2">
      <t>チイキ</t>
    </rPh>
    <rPh sb="2" eb="4">
      <t>フクシ</t>
    </rPh>
    <rPh sb="4" eb="6">
      <t>キキン</t>
    </rPh>
    <phoneticPr fontId="5"/>
  </si>
  <si>
    <t>皆野・長瀞下水道組合</t>
    <rPh sb="0" eb="2">
      <t>ミナノ</t>
    </rPh>
    <rPh sb="3" eb="5">
      <t>ナガトロ</t>
    </rPh>
    <rPh sb="5" eb="8">
      <t>ゲスイドウ</t>
    </rPh>
    <rPh sb="8" eb="10">
      <t>クミアイ</t>
    </rPh>
    <phoneticPr fontId="5"/>
  </si>
  <si>
    <t>秩父広域市町村圏組合</t>
    <rPh sb="0" eb="2">
      <t>チチブ</t>
    </rPh>
    <rPh sb="2" eb="4">
      <t>コウイキ</t>
    </rPh>
    <rPh sb="4" eb="7">
      <t>シチョウソン</t>
    </rPh>
    <rPh sb="7" eb="8">
      <t>ケン</t>
    </rPh>
    <rPh sb="8" eb="10">
      <t>クミアイ</t>
    </rPh>
    <phoneticPr fontId="5"/>
  </si>
  <si>
    <t>水道事業会計</t>
    <rPh sb="0" eb="2">
      <t>スイドウ</t>
    </rPh>
    <rPh sb="2" eb="4">
      <t>ジギョウ</t>
    </rPh>
    <rPh sb="4" eb="6">
      <t>カイケイ</t>
    </rPh>
    <phoneticPr fontId="5"/>
  </si>
  <si>
    <t>下水道事業特別会計</t>
    <rPh sb="0" eb="3">
      <t>ゲスイドウ</t>
    </rPh>
    <rPh sb="3" eb="5">
      <t>ジギョウ</t>
    </rPh>
    <rPh sb="5" eb="7">
      <t>トクベツ</t>
    </rPh>
    <rPh sb="7" eb="9">
      <t>カイケイ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</si>
</sst>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125391</c:v>
                </c:pt>
                <c:pt idx="1">
                  <c:v>138402</c:v>
                </c:pt>
                <c:pt idx="2">
                  <c:v>146367</c:v>
                </c:pt>
                <c:pt idx="3">
                  <c:v>165181</c:v>
                </c:pt>
                <c:pt idx="4">
                  <c:v>166234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29385</c:v>
                </c:pt>
                <c:pt idx="1">
                  <c:v>18215</c:v>
                </c:pt>
                <c:pt idx="2">
                  <c:v>25561</c:v>
                </c:pt>
                <c:pt idx="3">
                  <c:v>27733</c:v>
                </c:pt>
                <c:pt idx="4">
                  <c:v>16495</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5.92</c:v>
                </c:pt>
                <c:pt idx="1">
                  <c:v>8.76</c:v>
                </c:pt>
                <c:pt idx="2">
                  <c:v>6.58</c:v>
                </c:pt>
                <c:pt idx="3">
                  <c:v>9.84</c:v>
                </c:pt>
                <c:pt idx="4">
                  <c:v>6.09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19.88</c:v>
                </c:pt>
                <c:pt idx="1">
                  <c:v>22.43</c:v>
                </c:pt>
                <c:pt idx="2">
                  <c:v>22.45</c:v>
                </c:pt>
                <c:pt idx="3">
                  <c:v>22.36</c:v>
                </c:pt>
                <c:pt idx="4">
                  <c:v>24.8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3.58</c:v>
                </c:pt>
                <c:pt idx="1">
                  <c:v>7.13</c:v>
                </c:pt>
                <c:pt idx="2">
                  <c:v>-2.16</c:v>
                </c:pt>
                <c:pt idx="3">
                  <c:v>3.31</c:v>
                </c:pt>
                <c:pt idx="4">
                  <c:v>-0.45</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1.e-002</c:v>
                </c:pt>
                <c:pt idx="2">
                  <c:v>#N/A</c:v>
                </c:pt>
                <c:pt idx="3">
                  <c:v>5.e-002</c:v>
                </c:pt>
                <c:pt idx="4">
                  <c:v>#N/A</c:v>
                </c:pt>
                <c:pt idx="5">
                  <c:v>4.e-002</c:v>
                </c:pt>
                <c:pt idx="6">
                  <c:v>#N/A</c:v>
                </c:pt>
                <c:pt idx="7">
                  <c:v>4.e-002</c:v>
                </c:pt>
                <c:pt idx="8">
                  <c:v>#N/A</c:v>
                </c:pt>
                <c:pt idx="9">
                  <c:v>5.e-002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1.91</c:v>
                </c:pt>
                <c:pt idx="2">
                  <c:v>#N/A</c:v>
                </c:pt>
                <c:pt idx="3">
                  <c:v>2.0099999999999998</c:v>
                </c:pt>
                <c:pt idx="4">
                  <c:v>#N/A</c:v>
                </c:pt>
                <c:pt idx="5">
                  <c:v>1.69</c:v>
                </c:pt>
                <c:pt idx="6">
                  <c:v>#N/A</c:v>
                </c:pt>
                <c:pt idx="7">
                  <c:v>1.98</c:v>
                </c:pt>
                <c:pt idx="8">
                  <c:v>#N/A</c:v>
                </c:pt>
                <c:pt idx="9">
                  <c:v>0.37</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0.95</c:v>
                </c:pt>
                <c:pt idx="2">
                  <c:v>#N/A</c:v>
                </c:pt>
                <c:pt idx="3">
                  <c:v>1.21</c:v>
                </c:pt>
                <c:pt idx="4">
                  <c:v>#N/A</c:v>
                </c:pt>
                <c:pt idx="5">
                  <c:v>1.67</c:v>
                </c:pt>
                <c:pt idx="6">
                  <c:v>#N/A</c:v>
                </c:pt>
                <c:pt idx="7">
                  <c:v>2.9</c:v>
                </c:pt>
                <c:pt idx="8">
                  <c:v>#N/A</c:v>
                </c:pt>
                <c:pt idx="9">
                  <c:v>2.68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5.92</c:v>
                </c:pt>
                <c:pt idx="2">
                  <c:v>#N/A</c:v>
                </c:pt>
                <c:pt idx="3">
                  <c:v>8.76</c:v>
                </c:pt>
                <c:pt idx="4">
                  <c:v>#N/A</c:v>
                </c:pt>
                <c:pt idx="5">
                  <c:v>6.58</c:v>
                </c:pt>
                <c:pt idx="6">
                  <c:v>#N/A</c:v>
                </c:pt>
                <c:pt idx="7">
                  <c:v>9.84</c:v>
                </c:pt>
                <c:pt idx="8">
                  <c:v>#N/A</c:v>
                </c:pt>
                <c:pt idx="9">
                  <c:v>5.37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326</c:v>
                </c:pt>
                <c:pt idx="5">
                  <c:v>324</c:v>
                </c:pt>
                <c:pt idx="8">
                  <c:v>307</c:v>
                </c:pt>
                <c:pt idx="11">
                  <c:v>295</c:v>
                </c:pt>
                <c:pt idx="14">
                  <c:v>289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c:v>
                </c:pt>
                <c:pt idx="3">
                  <c:v>2</c:v>
                </c:pt>
                <c:pt idx="6">
                  <c:v>2</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243</c:v>
                </c:pt>
                <c:pt idx="3">
                  <c:v>237</c:v>
                </c:pt>
                <c:pt idx="6">
                  <c:v>233</c:v>
                </c:pt>
                <c:pt idx="9">
                  <c:v>237</c:v>
                </c:pt>
                <c:pt idx="12">
                  <c:v>230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320</c:v>
                </c:pt>
                <c:pt idx="3">
                  <c:v>329</c:v>
                </c:pt>
                <c:pt idx="6">
                  <c:v>320</c:v>
                </c:pt>
                <c:pt idx="9">
                  <c:v>314</c:v>
                </c:pt>
                <c:pt idx="12">
                  <c:v>319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239</c:v>
                </c:pt>
                <c:pt idx="2">
                  <c:v>#N/A</c:v>
                </c:pt>
                <c:pt idx="3">
                  <c:v>#N/A</c:v>
                </c:pt>
                <c:pt idx="4">
                  <c:v>244</c:v>
                </c:pt>
                <c:pt idx="5">
                  <c:v>#N/A</c:v>
                </c:pt>
                <c:pt idx="6">
                  <c:v>#N/A</c:v>
                </c:pt>
                <c:pt idx="7">
                  <c:v>248</c:v>
                </c:pt>
                <c:pt idx="8">
                  <c:v>#N/A</c:v>
                </c:pt>
                <c:pt idx="9">
                  <c:v>#N/A</c:v>
                </c:pt>
                <c:pt idx="10">
                  <c:v>258</c:v>
                </c:pt>
                <c:pt idx="11">
                  <c:v>#N/A</c:v>
                </c:pt>
                <c:pt idx="12">
                  <c:v>#N/A</c:v>
                </c:pt>
                <c:pt idx="13">
                  <c:v>262</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3018</c:v>
                </c:pt>
                <c:pt idx="5">
                  <c:v>2863</c:v>
                </c:pt>
                <c:pt idx="8">
                  <c:v>2745</c:v>
                </c:pt>
                <c:pt idx="11">
                  <c:v>2600</c:v>
                </c:pt>
                <c:pt idx="14">
                  <c:v>2413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c:v>
                </c:pt>
                <c:pt idx="5">
                  <c:v>10</c:v>
                </c:pt>
                <c:pt idx="8">
                  <c:v>13</c:v>
                </c:pt>
                <c:pt idx="11">
                  <c:v>8</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1047</c:v>
                </c:pt>
                <c:pt idx="5">
                  <c:v>1287</c:v>
                </c:pt>
                <c:pt idx="8">
                  <c:v>2001</c:v>
                </c:pt>
                <c:pt idx="11">
                  <c:v>2360</c:v>
                </c:pt>
                <c:pt idx="14">
                  <c:v>2757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5</c:v>
                </c:pt>
                <c:pt idx="3">
                  <c:v>4</c:v>
                </c:pt>
                <c:pt idx="6">
                  <c:v>4</c:v>
                </c:pt>
                <c:pt idx="9">
                  <c:v>3</c:v>
                </c:pt>
                <c:pt idx="12">
                  <c:v>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558</c:v>
                </c:pt>
                <c:pt idx="3">
                  <c:v>514</c:v>
                </c:pt>
                <c:pt idx="6">
                  <c:v>548</c:v>
                </c:pt>
                <c:pt idx="9">
                  <c:v>557</c:v>
                </c:pt>
                <c:pt idx="12">
                  <c:v>553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1882</c:v>
                </c:pt>
                <c:pt idx="3">
                  <c:v>1687</c:v>
                </c:pt>
                <c:pt idx="6">
                  <c:v>1480</c:v>
                </c:pt>
                <c:pt idx="9">
                  <c:v>1293</c:v>
                </c:pt>
                <c:pt idx="12">
                  <c:v>1167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13</c:v>
                </c:pt>
                <c:pt idx="3">
                  <c:v>12</c:v>
                </c:pt>
                <c:pt idx="6">
                  <c:v>19</c:v>
                </c:pt>
                <c:pt idx="9">
                  <c:v>28</c:v>
                </c:pt>
                <c:pt idx="12">
                  <c:v>101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2879</c:v>
                </c:pt>
                <c:pt idx="3">
                  <c:v>2813</c:v>
                </c:pt>
                <c:pt idx="6">
                  <c:v>2679</c:v>
                </c:pt>
                <c:pt idx="9">
                  <c:v>2523</c:v>
                </c:pt>
                <c:pt idx="12">
                  <c:v>2359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1265</c:v>
                </c:pt>
                <c:pt idx="2">
                  <c:v>#N/A</c:v>
                </c:pt>
                <c:pt idx="3">
                  <c:v>#N/A</c:v>
                </c:pt>
                <c:pt idx="4">
                  <c:v>871</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565</c:v>
                </c:pt>
                <c:pt idx="1">
                  <c:v>566</c:v>
                </c:pt>
                <c:pt idx="2">
                  <c:v>645</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484</c:v>
                </c:pt>
                <c:pt idx="1">
                  <c:v>790</c:v>
                </c:pt>
                <c:pt idx="2">
                  <c:v>1073</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700</c:v>
                </c:pt>
                <c:pt idx="1">
                  <c:v>773</c:v>
                </c:pt>
                <c:pt idx="2">
                  <c:v>788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埼玉県長瀞町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元利償還金については、徐々に減少させていく見込です。</a:t>
          </a:r>
          <a:endParaRPr kumimoji="1" lang="ja-JP" altLang="en-US" sz="1400">
            <a:latin typeface="ＭＳ ゴシック"/>
            <a:ea typeface="ＭＳ ゴシック"/>
          </a:endParaRPr>
        </a:p>
        <a:p>
          <a:r>
            <a:rPr kumimoji="1" lang="ja-JP" altLang="en-US" sz="1400">
              <a:latin typeface="ＭＳ ゴシック"/>
              <a:ea typeface="ＭＳ ゴシック"/>
            </a:rPr>
            <a:t>　今後も、新規に発行する町債については、元金償還額を上回らないように設定するとともに、町債を発行する際には交付税措置のある事業債を活用するなど、公債費負担の適正化を図ってまいります。</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埼玉県長瀞町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他団体と比べ、依然として地方債現在高および組合等負担金見込額が多い状況ですが、地方債現在高および組合等負担金見込額が減少し、充当可能金額が増加しているため、将来負担比率の分子は負数となっています。</a:t>
          </a:r>
          <a:endParaRPr kumimoji="1" lang="ja-JP" altLang="en-US" sz="1400">
            <a:latin typeface="ＭＳ ゴシック"/>
            <a:ea typeface="ＭＳ ゴシック"/>
          </a:endParaRPr>
        </a:p>
        <a:p>
          <a:r>
            <a:rPr kumimoji="1" lang="ja-JP" altLang="en-US" sz="1400">
              <a:latin typeface="ＭＳ ゴシック"/>
              <a:ea typeface="ＭＳ ゴシック"/>
            </a:rPr>
            <a:t>　今後も、新規に発行する町債については、元金償還額を上回らないように設定するとともに、町債を発行する際には交付税措置のある事業債を活用するなど、充当可能基金の増額に努め、比率の抑制に努めていきます。</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埼玉県長瀞町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の大幅な増加等により、財政調整基金や減債基金へ大幅に積み立てることができたほか、ふるさと納税寄附金を積み立てるふるさと長瀞応援基金を一定程度積み立てることができたため、基金全体の残高が大幅に増加し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・財政調整基金および減債基金については、毎年度の決算剰余金および地方交付税等の上振れ分を積み立てます。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・その他特定目的基金については、財政調整基金および減債基金の残高の状況等を加味し、必要に応じて積み立ておよび取り崩しを行います。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・公共施設整備基金：将来の公共設備の整備・維持管理の財源に充てます。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・ふるさと長瀞応援基金：地域活性化を図る次の①～⑤いずれかの事業の経費に充てます。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①快適な環境と安心して暮らせるまちづくり事業　②産業振興及び観光地作りに資する事業　③生活環境の整備及び防災体制の充実に資する事業</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④教育、文化並びにスポーツ活動の充実及び男女共同参画の推進に資する事業　⑤町民と行政の協同によるまちづくりに資する事業</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⑥その他町長が必要と認める事業</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・森林環境整備基金：間伐や人材育成、担い手の確保、木材利用の促進や普及啓発等の森林整備およびその促進に必要な経費の財源に充てます。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社会福祉協議会および老人クラブ連合会等の各種民間団体がおこなう在宅保健福祉事業その他地域福祉の振興に寄与する事業の経費に充てます。具体的には次の①～④の事業です。（地域の保健福祉推進のために必要があると認められる場合は、その使用目的を明確にし、事業の経費の財源に充てることができます。</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①在宅保健福祉の促進事業　②生きがいづくり促進事業　③健康づくり促進事業　④ボランティア活動の促進事業</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・中学校教育等振興基金：長瀞町立長瀞中学校の教育振興を目的とした事業の実施に必要な経費の財源に充てます。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・ふるさと長瀞応援基金：ふるさと納税寄附金を財源に約17百万円積み立てました。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・地域福祉基金：その他寄附金を財源に501千円積み立てました。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財政調整基金および減債基金の残高の状況等を踏まえ、必要に応じて積立および取崩を行います。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普通交付税の大幅な増加等により、取り崩しを実施せず、一定程度の金額を積み立てることができたため、財政調整基金残高が増加しました。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不測の事態に備えるため、決算剰余金および地方交付税等の上振れ分を積み立てます。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普通交付税の大幅な増加等により、一定程度の金額を積み立てることができたため、減債基金残高が増加しました。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決算剰余金および地方交付税等の上振れ分を積み立てます。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埼玉県長瀞町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6,367
6,316
30.43
3,866,929
3,706,532
158,236
2,599,744
2,358,755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11.3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1460"/>
    <xdr:sp macro="" textlink="">
      <xdr:nvSpPr>
        <xdr:cNvPr id="30" name="テキスト ボックス 29"/>
        <xdr:cNvSpPr txBox="1"/>
      </xdr:nvSpPr>
      <xdr:spPr>
        <a:xfrm>
          <a:off x="762000" y="3263900"/>
          <a:ext cx="57588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1460"/>
    <xdr:sp macro="" textlink="">
      <xdr:nvSpPr>
        <xdr:cNvPr id="31" name="テキスト ボックス 30"/>
        <xdr:cNvSpPr txBox="1"/>
      </xdr:nvSpPr>
      <xdr:spPr>
        <a:xfrm>
          <a:off x="762000" y="3517900"/>
          <a:ext cx="87255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1460"/>
    <xdr:sp macro="" textlink="">
      <xdr:nvSpPr>
        <xdr:cNvPr id="35" name="テキスト ボックス 34"/>
        <xdr:cNvSpPr txBox="1"/>
      </xdr:nvSpPr>
      <xdr:spPr>
        <a:xfrm>
          <a:off x="762000" y="4533900"/>
          <a:ext cx="1847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3380" cy="358775"/>
    <xdr:sp macro="" textlink="">
      <xdr:nvSpPr>
        <xdr:cNvPr id="38" name="テキスト ボックス 37"/>
        <xdr:cNvSpPr txBox="1"/>
      </xdr:nvSpPr>
      <xdr:spPr>
        <a:xfrm>
          <a:off x="3176270" y="535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対前年度比では、基準財政需要額が78,506千円（3.42％）増加、基準財政収入額が1,549千円（0.19％）減少しましたが、財政力指数の変動はありませんでした。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人口の減少や高齢者の増加に加え、町内に中心となる産業がないことにより、財政基盤が弱く、低水準でほぼ横ばいに推移しております。なお、類似団体平均比較では、同水準となっております。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若者が定住する活力あるまちづくりを進めるとともに、歳出の見直しを行うなど、行財政の効率化に取り組み、財政基盤の強化に努めてまいります。</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74930</xdr:rowOff>
    </xdr:from>
    <xdr:to xmlns:xdr="http://schemas.openxmlformats.org/drawingml/2006/spreadsheetDrawing">
      <xdr:col>27</xdr:col>
      <xdr:colOff>184150</xdr:colOff>
      <xdr:row>45</xdr:row>
      <xdr:rowOff>74930</xdr:rowOff>
    </xdr:to>
    <xdr:cxnSp macro="">
      <xdr:nvCxnSpPr>
        <xdr:cNvPr id="50" name="直線コネクタ 49"/>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103505</xdr:rowOff>
    </xdr:from>
    <xdr:ext cx="762000" cy="259080"/>
    <xdr:sp macro="" textlink="">
      <xdr:nvSpPr>
        <xdr:cNvPr id="51" name="テキスト ボックス 50"/>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2" name="直線コネクタ 51"/>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43815</xdr:rowOff>
    </xdr:from>
    <xdr:ext cx="762000" cy="251460"/>
    <xdr:sp macro="" textlink="">
      <xdr:nvSpPr>
        <xdr:cNvPr id="53" name="テキスト ボックス 52"/>
        <xdr:cNvSpPr txBox="1"/>
      </xdr:nvSpPr>
      <xdr:spPr>
        <a:xfrm>
          <a:off x="0" y="72447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4" name="直線コネクタ 53"/>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1460"/>
    <xdr:sp macro="" textlink="">
      <xdr:nvSpPr>
        <xdr:cNvPr id="55" name="テキスト ボックス 54"/>
        <xdr:cNvSpPr txBox="1"/>
      </xdr:nvSpPr>
      <xdr:spPr>
        <a:xfrm>
          <a:off x="0" y="6842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67945</xdr:rowOff>
    </xdr:from>
    <xdr:to xmlns:xdr="http://schemas.openxmlformats.org/drawingml/2006/spreadsheetDrawing">
      <xdr:col>27</xdr:col>
      <xdr:colOff>184150</xdr:colOff>
      <xdr:row>38</xdr:row>
      <xdr:rowOff>67945</xdr:rowOff>
    </xdr:to>
    <xdr:cxnSp macro="">
      <xdr:nvCxnSpPr>
        <xdr:cNvPr id="56" name="直線コネクタ 55"/>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97790</xdr:rowOff>
    </xdr:from>
    <xdr:ext cx="762000" cy="251460"/>
    <xdr:sp macro="" textlink="">
      <xdr:nvSpPr>
        <xdr:cNvPr id="57" name="テキスト ボックス 56"/>
        <xdr:cNvSpPr txBox="1"/>
      </xdr:nvSpPr>
      <xdr:spPr>
        <a:xfrm>
          <a:off x="0" y="6441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8255</xdr:rowOff>
    </xdr:from>
    <xdr:to xmlns:xdr="http://schemas.openxmlformats.org/drawingml/2006/spreadsheetDrawing">
      <xdr:col>27</xdr:col>
      <xdr:colOff>184150</xdr:colOff>
      <xdr:row>36</xdr:row>
      <xdr:rowOff>8255</xdr:rowOff>
    </xdr:to>
    <xdr:cxnSp macro="">
      <xdr:nvCxnSpPr>
        <xdr:cNvPr id="58" name="直線コネクタ 57"/>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37465</xdr:rowOff>
    </xdr:from>
    <xdr:ext cx="762000" cy="259080"/>
    <xdr:sp macro="" textlink="">
      <xdr:nvSpPr>
        <xdr:cNvPr id="59" name="テキスト ボックス 58"/>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0" name="直線コネクタ 59"/>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1" name="テキスト ボックス 60"/>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35</xdr:row>
      <xdr:rowOff>72390</xdr:rowOff>
    </xdr:from>
    <xdr:to xmlns:xdr="http://schemas.openxmlformats.org/drawingml/2006/spreadsheetDrawing">
      <xdr:col>23</xdr:col>
      <xdr:colOff>133350</xdr:colOff>
      <xdr:row>44</xdr:row>
      <xdr:rowOff>31115</xdr:rowOff>
    </xdr:to>
    <xdr:cxnSp macro="">
      <xdr:nvCxnSpPr>
        <xdr:cNvPr id="63" name="直線コネクタ 62"/>
        <xdr:cNvCxnSpPr/>
      </xdr:nvCxnSpPr>
      <xdr:spPr>
        <a:xfrm flipV="1">
          <a:off x="4953000" y="6073140"/>
          <a:ext cx="0" cy="15017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3175</xdr:rowOff>
    </xdr:from>
    <xdr:ext cx="762000" cy="259080"/>
    <xdr:sp macro="" textlink="">
      <xdr:nvSpPr>
        <xdr:cNvPr id="64" name="財政力最小値テキスト"/>
        <xdr:cNvSpPr txBox="1"/>
      </xdr:nvSpPr>
      <xdr:spPr>
        <a:xfrm>
          <a:off x="5041900" y="7546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31115</xdr:rowOff>
    </xdr:from>
    <xdr:to xmlns:xdr="http://schemas.openxmlformats.org/drawingml/2006/spreadsheetDrawing">
      <xdr:col>24</xdr:col>
      <xdr:colOff>12700</xdr:colOff>
      <xdr:row>44</xdr:row>
      <xdr:rowOff>31115</xdr:rowOff>
    </xdr:to>
    <xdr:cxnSp macro="">
      <xdr:nvCxnSpPr>
        <xdr:cNvPr id="65" name="直線コネクタ 64"/>
        <xdr:cNvCxnSpPr/>
      </xdr:nvCxnSpPr>
      <xdr:spPr>
        <a:xfrm>
          <a:off x="4864100" y="7574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33</xdr:row>
      <xdr:rowOff>158750</xdr:rowOff>
    </xdr:from>
    <xdr:ext cx="762000" cy="259080"/>
    <xdr:sp macro="" textlink="">
      <xdr:nvSpPr>
        <xdr:cNvPr id="66" name="財政力最大値テキスト"/>
        <xdr:cNvSpPr txBox="1"/>
      </xdr:nvSpPr>
      <xdr:spPr>
        <a:xfrm>
          <a:off x="5041900" y="5816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35</xdr:row>
      <xdr:rowOff>72390</xdr:rowOff>
    </xdr:from>
    <xdr:to xmlns:xdr="http://schemas.openxmlformats.org/drawingml/2006/spreadsheetDrawing">
      <xdr:col>24</xdr:col>
      <xdr:colOff>12700</xdr:colOff>
      <xdr:row>35</xdr:row>
      <xdr:rowOff>72390</xdr:rowOff>
    </xdr:to>
    <xdr:cxnSp macro="">
      <xdr:nvCxnSpPr>
        <xdr:cNvPr id="67" name="直線コネクタ 66"/>
        <xdr:cNvCxnSpPr/>
      </xdr:nvCxnSpPr>
      <xdr:spPr>
        <a:xfrm>
          <a:off x="4864100" y="6073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42</xdr:row>
      <xdr:rowOff>106045</xdr:rowOff>
    </xdr:from>
    <xdr:to xmlns:xdr="http://schemas.openxmlformats.org/drawingml/2006/spreadsheetDrawing">
      <xdr:col>23</xdr:col>
      <xdr:colOff>133350</xdr:colOff>
      <xdr:row>42</xdr:row>
      <xdr:rowOff>106045</xdr:rowOff>
    </xdr:to>
    <xdr:cxnSp macro="">
      <xdr:nvCxnSpPr>
        <xdr:cNvPr id="68" name="直線コネクタ 67"/>
        <xdr:cNvCxnSpPr/>
      </xdr:nvCxnSpPr>
      <xdr:spPr>
        <a:xfrm>
          <a:off x="4114800" y="730694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58420</xdr:rowOff>
    </xdr:from>
    <xdr:ext cx="762000" cy="259080"/>
    <xdr:sp macro="" textlink="">
      <xdr:nvSpPr>
        <xdr:cNvPr id="69" name="財政力平均値テキスト"/>
        <xdr:cNvSpPr txBox="1"/>
      </xdr:nvSpPr>
      <xdr:spPr>
        <a:xfrm>
          <a:off x="5041900" y="70878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41910</xdr:rowOff>
    </xdr:from>
    <xdr:to xmlns:xdr="http://schemas.openxmlformats.org/drawingml/2006/spreadsheetDrawing">
      <xdr:col>23</xdr:col>
      <xdr:colOff>184150</xdr:colOff>
      <xdr:row>42</xdr:row>
      <xdr:rowOff>143510</xdr:rowOff>
    </xdr:to>
    <xdr:sp macro="" textlink="">
      <xdr:nvSpPr>
        <xdr:cNvPr id="70" name="フローチャート: 判断 69"/>
        <xdr:cNvSpPr/>
      </xdr:nvSpPr>
      <xdr:spPr>
        <a:xfrm>
          <a:off x="4902200" y="724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42</xdr:row>
      <xdr:rowOff>78740</xdr:rowOff>
    </xdr:from>
    <xdr:to xmlns:xdr="http://schemas.openxmlformats.org/drawingml/2006/spreadsheetDrawing">
      <xdr:col>19</xdr:col>
      <xdr:colOff>133350</xdr:colOff>
      <xdr:row>42</xdr:row>
      <xdr:rowOff>106045</xdr:rowOff>
    </xdr:to>
    <xdr:cxnSp macro="">
      <xdr:nvCxnSpPr>
        <xdr:cNvPr id="71" name="直線コネクタ 70"/>
        <xdr:cNvCxnSpPr/>
      </xdr:nvCxnSpPr>
      <xdr:spPr>
        <a:xfrm>
          <a:off x="3225800" y="727964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41910</xdr:rowOff>
    </xdr:from>
    <xdr:to xmlns:xdr="http://schemas.openxmlformats.org/drawingml/2006/spreadsheetDrawing">
      <xdr:col>19</xdr:col>
      <xdr:colOff>184150</xdr:colOff>
      <xdr:row>42</xdr:row>
      <xdr:rowOff>143510</xdr:rowOff>
    </xdr:to>
    <xdr:sp macro="" textlink="">
      <xdr:nvSpPr>
        <xdr:cNvPr id="72" name="フローチャート: 判断 71"/>
        <xdr:cNvSpPr/>
      </xdr:nvSpPr>
      <xdr:spPr>
        <a:xfrm>
          <a:off x="4064000" y="724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40</xdr:row>
      <xdr:rowOff>153670</xdr:rowOff>
    </xdr:from>
    <xdr:ext cx="736600" cy="259080"/>
    <xdr:sp macro="" textlink="">
      <xdr:nvSpPr>
        <xdr:cNvPr id="73" name="テキスト ボックス 72"/>
        <xdr:cNvSpPr txBox="1"/>
      </xdr:nvSpPr>
      <xdr:spPr>
        <a:xfrm>
          <a:off x="3733800" y="70116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42</xdr:row>
      <xdr:rowOff>65405</xdr:rowOff>
    </xdr:from>
    <xdr:to xmlns:xdr="http://schemas.openxmlformats.org/drawingml/2006/spreadsheetDrawing">
      <xdr:col>15</xdr:col>
      <xdr:colOff>82550</xdr:colOff>
      <xdr:row>42</xdr:row>
      <xdr:rowOff>78740</xdr:rowOff>
    </xdr:to>
    <xdr:cxnSp macro="">
      <xdr:nvCxnSpPr>
        <xdr:cNvPr id="74" name="直線コネクタ 73"/>
        <xdr:cNvCxnSpPr/>
      </xdr:nvCxnSpPr>
      <xdr:spPr>
        <a:xfrm>
          <a:off x="2336800" y="726630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27940</xdr:rowOff>
    </xdr:from>
    <xdr:to xmlns:xdr="http://schemas.openxmlformats.org/drawingml/2006/spreadsheetDrawing">
      <xdr:col>15</xdr:col>
      <xdr:colOff>133350</xdr:colOff>
      <xdr:row>42</xdr:row>
      <xdr:rowOff>129540</xdr:rowOff>
    </xdr:to>
    <xdr:sp macro="" textlink="">
      <xdr:nvSpPr>
        <xdr:cNvPr id="75" name="フローチャート: 判断 74"/>
        <xdr:cNvSpPr/>
      </xdr:nvSpPr>
      <xdr:spPr>
        <a:xfrm>
          <a:off x="3175000" y="722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114300</xdr:rowOff>
    </xdr:from>
    <xdr:ext cx="762000" cy="259080"/>
    <xdr:sp macro="" textlink="">
      <xdr:nvSpPr>
        <xdr:cNvPr id="76" name="テキスト ボックス 75"/>
        <xdr:cNvSpPr txBox="1"/>
      </xdr:nvSpPr>
      <xdr:spPr>
        <a:xfrm>
          <a:off x="2844800" y="7315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42</xdr:row>
      <xdr:rowOff>38735</xdr:rowOff>
    </xdr:from>
    <xdr:to xmlns:xdr="http://schemas.openxmlformats.org/drawingml/2006/spreadsheetDrawing">
      <xdr:col>11</xdr:col>
      <xdr:colOff>31750</xdr:colOff>
      <xdr:row>42</xdr:row>
      <xdr:rowOff>65405</xdr:rowOff>
    </xdr:to>
    <xdr:cxnSp macro="">
      <xdr:nvCxnSpPr>
        <xdr:cNvPr id="77" name="直線コネクタ 76"/>
        <xdr:cNvCxnSpPr/>
      </xdr:nvCxnSpPr>
      <xdr:spPr>
        <a:xfrm>
          <a:off x="1447800" y="7239635"/>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42</xdr:row>
      <xdr:rowOff>27940</xdr:rowOff>
    </xdr:from>
    <xdr:to xmlns:xdr="http://schemas.openxmlformats.org/drawingml/2006/spreadsheetDrawing">
      <xdr:col>11</xdr:col>
      <xdr:colOff>82550</xdr:colOff>
      <xdr:row>42</xdr:row>
      <xdr:rowOff>129540</xdr:rowOff>
    </xdr:to>
    <xdr:sp macro="" textlink="">
      <xdr:nvSpPr>
        <xdr:cNvPr id="78" name="フローチャート: 判断 77"/>
        <xdr:cNvSpPr/>
      </xdr:nvSpPr>
      <xdr:spPr>
        <a:xfrm>
          <a:off x="2286000" y="722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114300</xdr:rowOff>
    </xdr:from>
    <xdr:ext cx="762000" cy="259080"/>
    <xdr:sp macro="" textlink="">
      <xdr:nvSpPr>
        <xdr:cNvPr id="79" name="テキスト ボックス 78"/>
        <xdr:cNvSpPr txBox="1"/>
      </xdr:nvSpPr>
      <xdr:spPr>
        <a:xfrm>
          <a:off x="1955800" y="7315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159385</xdr:rowOff>
    </xdr:from>
    <xdr:to xmlns:xdr="http://schemas.openxmlformats.org/drawingml/2006/spreadsheetDrawing">
      <xdr:col>7</xdr:col>
      <xdr:colOff>31750</xdr:colOff>
      <xdr:row>42</xdr:row>
      <xdr:rowOff>89535</xdr:rowOff>
    </xdr:to>
    <xdr:sp macro="" textlink="">
      <xdr:nvSpPr>
        <xdr:cNvPr id="80" name="フローチャート: 判断 79"/>
        <xdr:cNvSpPr/>
      </xdr:nvSpPr>
      <xdr:spPr>
        <a:xfrm>
          <a:off x="1397000" y="718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74930</xdr:rowOff>
    </xdr:from>
    <xdr:ext cx="762000" cy="251460"/>
    <xdr:sp macro="" textlink="">
      <xdr:nvSpPr>
        <xdr:cNvPr id="81" name="テキスト ボックス 80"/>
        <xdr:cNvSpPr txBox="1"/>
      </xdr:nvSpPr>
      <xdr:spPr>
        <a:xfrm>
          <a:off x="1066800" y="72758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2" name="テキスト ボックス 81"/>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3" name="テキスト ボックス 82"/>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4" name="テキスト ボックス 83"/>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5" name="テキスト ボックス 84"/>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6" name="テキスト ボックス 85"/>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55245</xdr:rowOff>
    </xdr:from>
    <xdr:to xmlns:xdr="http://schemas.openxmlformats.org/drawingml/2006/spreadsheetDrawing">
      <xdr:col>23</xdr:col>
      <xdr:colOff>184150</xdr:colOff>
      <xdr:row>42</xdr:row>
      <xdr:rowOff>156845</xdr:rowOff>
    </xdr:to>
    <xdr:sp macro="" textlink="">
      <xdr:nvSpPr>
        <xdr:cNvPr id="87" name="楕円 86"/>
        <xdr:cNvSpPr/>
      </xdr:nvSpPr>
      <xdr:spPr>
        <a:xfrm>
          <a:off x="4902200" y="725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42</xdr:row>
      <xdr:rowOff>27305</xdr:rowOff>
    </xdr:from>
    <xdr:ext cx="762000" cy="259080"/>
    <xdr:sp macro="" textlink="">
      <xdr:nvSpPr>
        <xdr:cNvPr id="88" name="財政力該当値テキスト"/>
        <xdr:cNvSpPr txBox="1"/>
      </xdr:nvSpPr>
      <xdr:spPr>
        <a:xfrm>
          <a:off x="5041900" y="7228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42</xdr:row>
      <xdr:rowOff>55245</xdr:rowOff>
    </xdr:from>
    <xdr:to xmlns:xdr="http://schemas.openxmlformats.org/drawingml/2006/spreadsheetDrawing">
      <xdr:col>19</xdr:col>
      <xdr:colOff>184150</xdr:colOff>
      <xdr:row>42</xdr:row>
      <xdr:rowOff>156845</xdr:rowOff>
    </xdr:to>
    <xdr:sp macro="" textlink="">
      <xdr:nvSpPr>
        <xdr:cNvPr id="89" name="楕円 88"/>
        <xdr:cNvSpPr/>
      </xdr:nvSpPr>
      <xdr:spPr>
        <a:xfrm>
          <a:off x="4064000" y="725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141605</xdr:rowOff>
    </xdr:from>
    <xdr:ext cx="736600" cy="259080"/>
    <xdr:sp macro="" textlink="">
      <xdr:nvSpPr>
        <xdr:cNvPr id="90" name="テキスト ボックス 89"/>
        <xdr:cNvSpPr txBox="1"/>
      </xdr:nvSpPr>
      <xdr:spPr>
        <a:xfrm>
          <a:off x="3733800" y="73425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42</xdr:row>
      <xdr:rowOff>27940</xdr:rowOff>
    </xdr:from>
    <xdr:to xmlns:xdr="http://schemas.openxmlformats.org/drawingml/2006/spreadsheetDrawing">
      <xdr:col>15</xdr:col>
      <xdr:colOff>133350</xdr:colOff>
      <xdr:row>42</xdr:row>
      <xdr:rowOff>129540</xdr:rowOff>
    </xdr:to>
    <xdr:sp macro="" textlink="">
      <xdr:nvSpPr>
        <xdr:cNvPr id="91" name="楕円 90"/>
        <xdr:cNvSpPr/>
      </xdr:nvSpPr>
      <xdr:spPr>
        <a:xfrm>
          <a:off x="3175000" y="722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40</xdr:row>
      <xdr:rowOff>139700</xdr:rowOff>
    </xdr:from>
    <xdr:ext cx="762000" cy="259080"/>
    <xdr:sp macro="" textlink="">
      <xdr:nvSpPr>
        <xdr:cNvPr id="92" name="テキスト ボックス 91"/>
        <xdr:cNvSpPr txBox="1"/>
      </xdr:nvSpPr>
      <xdr:spPr>
        <a:xfrm>
          <a:off x="2844800" y="6997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42</xdr:row>
      <xdr:rowOff>14605</xdr:rowOff>
    </xdr:from>
    <xdr:to xmlns:xdr="http://schemas.openxmlformats.org/drawingml/2006/spreadsheetDrawing">
      <xdr:col>11</xdr:col>
      <xdr:colOff>82550</xdr:colOff>
      <xdr:row>42</xdr:row>
      <xdr:rowOff>116205</xdr:rowOff>
    </xdr:to>
    <xdr:sp macro="" textlink="">
      <xdr:nvSpPr>
        <xdr:cNvPr id="93" name="楕円 92"/>
        <xdr:cNvSpPr/>
      </xdr:nvSpPr>
      <xdr:spPr>
        <a:xfrm>
          <a:off x="2286000" y="721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40</xdr:row>
      <xdr:rowOff>126365</xdr:rowOff>
    </xdr:from>
    <xdr:ext cx="762000" cy="259080"/>
    <xdr:sp macro="" textlink="">
      <xdr:nvSpPr>
        <xdr:cNvPr id="94" name="テキスト ボックス 93"/>
        <xdr:cNvSpPr txBox="1"/>
      </xdr:nvSpPr>
      <xdr:spPr>
        <a:xfrm>
          <a:off x="195580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159385</xdr:rowOff>
    </xdr:from>
    <xdr:to xmlns:xdr="http://schemas.openxmlformats.org/drawingml/2006/spreadsheetDrawing">
      <xdr:col>7</xdr:col>
      <xdr:colOff>31750</xdr:colOff>
      <xdr:row>42</xdr:row>
      <xdr:rowOff>89535</xdr:rowOff>
    </xdr:to>
    <xdr:sp macro="" textlink="">
      <xdr:nvSpPr>
        <xdr:cNvPr id="95" name="楕円 94"/>
        <xdr:cNvSpPr/>
      </xdr:nvSpPr>
      <xdr:spPr>
        <a:xfrm>
          <a:off x="1397000" y="718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40</xdr:row>
      <xdr:rowOff>99695</xdr:rowOff>
    </xdr:from>
    <xdr:ext cx="762000" cy="251460"/>
    <xdr:sp macro="" textlink="">
      <xdr:nvSpPr>
        <xdr:cNvPr id="96" name="テキスト ボックス 95"/>
        <xdr:cNvSpPr txBox="1"/>
      </xdr:nvSpPr>
      <xdr:spPr>
        <a:xfrm>
          <a:off x="1066800" y="69576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98" name="テキスト ボックス 97"/>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3380" cy="353060"/>
    <xdr:sp macro="" textlink="">
      <xdr:nvSpPr>
        <xdr:cNvPr id="99" name="テキスト ボックス 98"/>
        <xdr:cNvSpPr txBox="1"/>
      </xdr:nvSpPr>
      <xdr:spPr>
        <a:xfrm>
          <a:off x="3259455" y="9163050"/>
          <a:ext cx="164338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[78.5%]</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普通交付税の増等により経常一般財源等が増加したものの、人件費や一部事務組合負担金等の増により経常経費充当一般財源等も同程度増加しており、経常収支比率は前年度を上回り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平均を大きく下回っておりますが、今後も社会保障経費等の増加が見込まれるため、行政の効率化を引き続き推進し、義務的経費の削減を図るとともに、町税徴収率の更なる向上等の取組により、財源の確保に努め、財政健全化に取り組んでまい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0" name="テキスト ボックス 109"/>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1" name="直線コネクタ 110"/>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1460"/>
    <xdr:sp macro="" textlink="">
      <xdr:nvSpPr>
        <xdr:cNvPr id="112" name="テキスト ボックス 111"/>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31750</xdr:rowOff>
    </xdr:from>
    <xdr:to xmlns:xdr="http://schemas.openxmlformats.org/drawingml/2006/spreadsheetDrawing">
      <xdr:col>27</xdr:col>
      <xdr:colOff>184150</xdr:colOff>
      <xdr:row>67</xdr:row>
      <xdr:rowOff>31750</xdr:rowOff>
    </xdr:to>
    <xdr:cxnSp macro="">
      <xdr:nvCxnSpPr>
        <xdr:cNvPr id="113" name="直線コネクタ 112"/>
        <xdr:cNvCxnSpPr/>
      </xdr:nvCxnSpPr>
      <xdr:spPr>
        <a:xfrm>
          <a:off x="762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60960</xdr:rowOff>
    </xdr:from>
    <xdr:ext cx="762000" cy="259080"/>
    <xdr:sp macro="" textlink="">
      <xdr:nvSpPr>
        <xdr:cNvPr id="114" name="テキスト ボックス 113"/>
        <xdr:cNvSpPr txBox="1"/>
      </xdr:nvSpPr>
      <xdr:spPr>
        <a:xfrm>
          <a:off x="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64</xdr:row>
      <xdr:rowOff>63500</xdr:rowOff>
    </xdr:from>
    <xdr:to xmlns:xdr="http://schemas.openxmlformats.org/drawingml/2006/spreadsheetDrawing">
      <xdr:col>27</xdr:col>
      <xdr:colOff>184150</xdr:colOff>
      <xdr:row>64</xdr:row>
      <xdr:rowOff>63500</xdr:rowOff>
    </xdr:to>
    <xdr:cxnSp macro="">
      <xdr:nvCxnSpPr>
        <xdr:cNvPr id="115" name="直線コネクタ 114"/>
        <xdr:cNvCxnSpPr/>
      </xdr:nvCxnSpPr>
      <xdr:spPr>
        <a:xfrm>
          <a:off x="762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63</xdr:row>
      <xdr:rowOff>92710</xdr:rowOff>
    </xdr:from>
    <xdr:ext cx="762000" cy="259080"/>
    <xdr:sp macro="" textlink="">
      <xdr:nvSpPr>
        <xdr:cNvPr id="116" name="テキスト ボックス 115"/>
        <xdr:cNvSpPr txBox="1"/>
      </xdr:nvSpPr>
      <xdr:spPr>
        <a:xfrm>
          <a:off x="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61</xdr:row>
      <xdr:rowOff>95250</xdr:rowOff>
    </xdr:from>
    <xdr:to xmlns:xdr="http://schemas.openxmlformats.org/drawingml/2006/spreadsheetDrawing">
      <xdr:col>27</xdr:col>
      <xdr:colOff>184150</xdr:colOff>
      <xdr:row>61</xdr:row>
      <xdr:rowOff>95250</xdr:rowOff>
    </xdr:to>
    <xdr:cxnSp macro="">
      <xdr:nvCxnSpPr>
        <xdr:cNvPr id="117" name="直線コネクタ 116"/>
        <xdr:cNvCxnSpPr/>
      </xdr:nvCxnSpPr>
      <xdr:spPr>
        <a:xfrm>
          <a:off x="762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60</xdr:row>
      <xdr:rowOff>124460</xdr:rowOff>
    </xdr:from>
    <xdr:ext cx="762000" cy="259080"/>
    <xdr:sp macro="" textlink="">
      <xdr:nvSpPr>
        <xdr:cNvPr id="118" name="テキスト ボックス 117"/>
        <xdr:cNvSpPr txBox="1"/>
      </xdr:nvSpPr>
      <xdr:spPr>
        <a:xfrm>
          <a:off x="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127000</xdr:rowOff>
    </xdr:from>
    <xdr:to xmlns:xdr="http://schemas.openxmlformats.org/drawingml/2006/spreadsheetDrawing">
      <xdr:col>27</xdr:col>
      <xdr:colOff>184150</xdr:colOff>
      <xdr:row>58</xdr:row>
      <xdr:rowOff>127000</xdr:rowOff>
    </xdr:to>
    <xdr:cxnSp macro="">
      <xdr:nvCxnSpPr>
        <xdr:cNvPr id="119" name="直線コネクタ 118"/>
        <xdr:cNvCxnSpPr/>
      </xdr:nvCxnSpPr>
      <xdr:spPr>
        <a:xfrm>
          <a:off x="762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156210</xdr:rowOff>
    </xdr:from>
    <xdr:ext cx="762000" cy="251460"/>
    <xdr:sp macro="" textlink="">
      <xdr:nvSpPr>
        <xdr:cNvPr id="120" name="テキスト ボックス 119"/>
        <xdr:cNvSpPr txBox="1"/>
      </xdr:nvSpPr>
      <xdr:spPr>
        <a:xfrm>
          <a:off x="0" y="99288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1" name="直線コネクタ 120"/>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2" name="テキスト ボックス 121"/>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166370</xdr:rowOff>
    </xdr:from>
    <xdr:to xmlns:xdr="http://schemas.openxmlformats.org/drawingml/2006/spreadsheetDrawing">
      <xdr:col>23</xdr:col>
      <xdr:colOff>133350</xdr:colOff>
      <xdr:row>67</xdr:row>
      <xdr:rowOff>17780</xdr:rowOff>
    </xdr:to>
    <xdr:cxnSp macro="">
      <xdr:nvCxnSpPr>
        <xdr:cNvPr id="124" name="直線コネクタ 123"/>
        <xdr:cNvCxnSpPr/>
      </xdr:nvCxnSpPr>
      <xdr:spPr>
        <a:xfrm flipV="1">
          <a:off x="4953000" y="10110470"/>
          <a:ext cx="0" cy="13944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160655</xdr:rowOff>
    </xdr:from>
    <xdr:ext cx="762000" cy="259080"/>
    <xdr:sp macro="" textlink="">
      <xdr:nvSpPr>
        <xdr:cNvPr id="125" name="財政構造の弾力性最小値テキスト"/>
        <xdr:cNvSpPr txBox="1"/>
      </xdr:nvSpPr>
      <xdr:spPr>
        <a:xfrm>
          <a:off x="5041900" y="11476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17780</xdr:rowOff>
    </xdr:from>
    <xdr:to xmlns:xdr="http://schemas.openxmlformats.org/drawingml/2006/spreadsheetDrawing">
      <xdr:col>24</xdr:col>
      <xdr:colOff>12700</xdr:colOff>
      <xdr:row>67</xdr:row>
      <xdr:rowOff>17780</xdr:rowOff>
    </xdr:to>
    <xdr:cxnSp macro="">
      <xdr:nvCxnSpPr>
        <xdr:cNvPr id="126" name="直線コネクタ 125"/>
        <xdr:cNvCxnSpPr/>
      </xdr:nvCxnSpPr>
      <xdr:spPr>
        <a:xfrm>
          <a:off x="4864100" y="11504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80645</xdr:rowOff>
    </xdr:from>
    <xdr:ext cx="762000" cy="259080"/>
    <xdr:sp macro="" textlink="">
      <xdr:nvSpPr>
        <xdr:cNvPr id="127" name="財政構造の弾力性最大値テキスト"/>
        <xdr:cNvSpPr txBox="1"/>
      </xdr:nvSpPr>
      <xdr:spPr>
        <a:xfrm>
          <a:off x="5041900" y="98532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166370</xdr:rowOff>
    </xdr:from>
    <xdr:to xmlns:xdr="http://schemas.openxmlformats.org/drawingml/2006/spreadsheetDrawing">
      <xdr:col>24</xdr:col>
      <xdr:colOff>12700</xdr:colOff>
      <xdr:row>58</xdr:row>
      <xdr:rowOff>166370</xdr:rowOff>
    </xdr:to>
    <xdr:cxnSp macro="">
      <xdr:nvCxnSpPr>
        <xdr:cNvPr id="128" name="直線コネクタ 127"/>
        <xdr:cNvCxnSpPr/>
      </xdr:nvCxnSpPr>
      <xdr:spPr>
        <a:xfrm>
          <a:off x="4864100" y="101104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60</xdr:row>
      <xdr:rowOff>165100</xdr:rowOff>
    </xdr:from>
    <xdr:to xmlns:xdr="http://schemas.openxmlformats.org/drawingml/2006/spreadsheetDrawing">
      <xdr:col>23</xdr:col>
      <xdr:colOff>133350</xdr:colOff>
      <xdr:row>61</xdr:row>
      <xdr:rowOff>22860</xdr:rowOff>
    </xdr:to>
    <xdr:cxnSp macro="">
      <xdr:nvCxnSpPr>
        <xdr:cNvPr id="129" name="直線コネクタ 128"/>
        <xdr:cNvCxnSpPr/>
      </xdr:nvCxnSpPr>
      <xdr:spPr>
        <a:xfrm>
          <a:off x="4114800" y="10452100"/>
          <a:ext cx="8382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54610</xdr:rowOff>
    </xdr:from>
    <xdr:ext cx="762000" cy="251460"/>
    <xdr:sp macro="" textlink="">
      <xdr:nvSpPr>
        <xdr:cNvPr id="130" name="財政構造の弾力性平均値テキスト"/>
        <xdr:cNvSpPr txBox="1"/>
      </xdr:nvSpPr>
      <xdr:spPr>
        <a:xfrm>
          <a:off x="5041900" y="1085596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82550</xdr:rowOff>
    </xdr:from>
    <xdr:to xmlns:xdr="http://schemas.openxmlformats.org/drawingml/2006/spreadsheetDrawing">
      <xdr:col>23</xdr:col>
      <xdr:colOff>184150</xdr:colOff>
      <xdr:row>64</xdr:row>
      <xdr:rowOff>12700</xdr:rowOff>
    </xdr:to>
    <xdr:sp macro="" textlink="">
      <xdr:nvSpPr>
        <xdr:cNvPr id="131" name="フローチャート: 判断 130"/>
        <xdr:cNvSpPr/>
      </xdr:nvSpPr>
      <xdr:spPr>
        <a:xfrm>
          <a:off x="4902200" y="1088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60</xdr:row>
      <xdr:rowOff>107315</xdr:rowOff>
    </xdr:from>
    <xdr:to xmlns:xdr="http://schemas.openxmlformats.org/drawingml/2006/spreadsheetDrawing">
      <xdr:col>19</xdr:col>
      <xdr:colOff>133350</xdr:colOff>
      <xdr:row>60</xdr:row>
      <xdr:rowOff>165100</xdr:rowOff>
    </xdr:to>
    <xdr:cxnSp macro="">
      <xdr:nvCxnSpPr>
        <xdr:cNvPr id="132" name="直線コネクタ 131"/>
        <xdr:cNvCxnSpPr/>
      </xdr:nvCxnSpPr>
      <xdr:spPr>
        <a:xfrm>
          <a:off x="3225800" y="1039431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78105</xdr:rowOff>
    </xdr:from>
    <xdr:to xmlns:xdr="http://schemas.openxmlformats.org/drawingml/2006/spreadsheetDrawing">
      <xdr:col>19</xdr:col>
      <xdr:colOff>184150</xdr:colOff>
      <xdr:row>64</xdr:row>
      <xdr:rowOff>8255</xdr:rowOff>
    </xdr:to>
    <xdr:sp macro="" textlink="">
      <xdr:nvSpPr>
        <xdr:cNvPr id="133" name="フローチャート: 判断 132"/>
        <xdr:cNvSpPr/>
      </xdr:nvSpPr>
      <xdr:spPr>
        <a:xfrm>
          <a:off x="4064000" y="10879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63</xdr:row>
      <xdr:rowOff>164465</xdr:rowOff>
    </xdr:from>
    <xdr:ext cx="736600" cy="259080"/>
    <xdr:sp macro="" textlink="">
      <xdr:nvSpPr>
        <xdr:cNvPr id="134" name="テキスト ボックス 133"/>
        <xdr:cNvSpPr txBox="1"/>
      </xdr:nvSpPr>
      <xdr:spPr>
        <a:xfrm>
          <a:off x="3733800" y="109658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60</xdr:row>
      <xdr:rowOff>20320</xdr:rowOff>
    </xdr:from>
    <xdr:to xmlns:xdr="http://schemas.openxmlformats.org/drawingml/2006/spreadsheetDrawing">
      <xdr:col>15</xdr:col>
      <xdr:colOff>82550</xdr:colOff>
      <xdr:row>60</xdr:row>
      <xdr:rowOff>107315</xdr:rowOff>
    </xdr:to>
    <xdr:cxnSp macro="">
      <xdr:nvCxnSpPr>
        <xdr:cNvPr id="135" name="直線コネクタ 134"/>
        <xdr:cNvCxnSpPr/>
      </xdr:nvCxnSpPr>
      <xdr:spPr>
        <a:xfrm>
          <a:off x="2336800" y="10307320"/>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34290</xdr:rowOff>
    </xdr:from>
    <xdr:to xmlns:xdr="http://schemas.openxmlformats.org/drawingml/2006/spreadsheetDrawing">
      <xdr:col>15</xdr:col>
      <xdr:colOff>133350</xdr:colOff>
      <xdr:row>63</xdr:row>
      <xdr:rowOff>135890</xdr:rowOff>
    </xdr:to>
    <xdr:sp macro="" textlink="">
      <xdr:nvSpPr>
        <xdr:cNvPr id="136" name="フローチャート: 判断 135"/>
        <xdr:cNvSpPr/>
      </xdr:nvSpPr>
      <xdr:spPr>
        <a:xfrm>
          <a:off x="3175000" y="10835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120650</xdr:rowOff>
    </xdr:from>
    <xdr:ext cx="762000" cy="251460"/>
    <xdr:sp macro="" textlink="">
      <xdr:nvSpPr>
        <xdr:cNvPr id="137" name="テキスト ボックス 136"/>
        <xdr:cNvSpPr txBox="1"/>
      </xdr:nvSpPr>
      <xdr:spPr>
        <a:xfrm>
          <a:off x="2844800" y="109220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60</xdr:row>
      <xdr:rowOff>20320</xdr:rowOff>
    </xdr:from>
    <xdr:to xmlns:xdr="http://schemas.openxmlformats.org/drawingml/2006/spreadsheetDrawing">
      <xdr:col>11</xdr:col>
      <xdr:colOff>31750</xdr:colOff>
      <xdr:row>62</xdr:row>
      <xdr:rowOff>132080</xdr:rowOff>
    </xdr:to>
    <xdr:cxnSp macro="">
      <xdr:nvCxnSpPr>
        <xdr:cNvPr id="138" name="直線コネクタ 137"/>
        <xdr:cNvCxnSpPr/>
      </xdr:nvCxnSpPr>
      <xdr:spPr>
        <a:xfrm flipV="1">
          <a:off x="1447800" y="10307320"/>
          <a:ext cx="889000" cy="454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62</xdr:row>
      <xdr:rowOff>46990</xdr:rowOff>
    </xdr:from>
    <xdr:to xmlns:xdr="http://schemas.openxmlformats.org/drawingml/2006/spreadsheetDrawing">
      <xdr:col>11</xdr:col>
      <xdr:colOff>82550</xdr:colOff>
      <xdr:row>62</xdr:row>
      <xdr:rowOff>148590</xdr:rowOff>
    </xdr:to>
    <xdr:sp macro="" textlink="">
      <xdr:nvSpPr>
        <xdr:cNvPr id="139" name="フローチャート: 判断 138"/>
        <xdr:cNvSpPr/>
      </xdr:nvSpPr>
      <xdr:spPr>
        <a:xfrm>
          <a:off x="2286000" y="1067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133350</xdr:rowOff>
    </xdr:from>
    <xdr:ext cx="762000" cy="251460"/>
    <xdr:sp macro="" textlink="">
      <xdr:nvSpPr>
        <xdr:cNvPr id="140" name="テキスト ボックス 139"/>
        <xdr:cNvSpPr txBox="1"/>
      </xdr:nvSpPr>
      <xdr:spPr>
        <a:xfrm>
          <a:off x="1955800" y="107632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22225</xdr:rowOff>
    </xdr:from>
    <xdr:to xmlns:xdr="http://schemas.openxmlformats.org/drawingml/2006/spreadsheetDrawing">
      <xdr:col>7</xdr:col>
      <xdr:colOff>31750</xdr:colOff>
      <xdr:row>64</xdr:row>
      <xdr:rowOff>123825</xdr:rowOff>
    </xdr:to>
    <xdr:sp macro="" textlink="">
      <xdr:nvSpPr>
        <xdr:cNvPr id="141" name="フローチャート: 判断 140"/>
        <xdr:cNvSpPr/>
      </xdr:nvSpPr>
      <xdr:spPr>
        <a:xfrm>
          <a:off x="1397000" y="1099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64</xdr:row>
      <xdr:rowOff>109220</xdr:rowOff>
    </xdr:from>
    <xdr:ext cx="762000" cy="251460"/>
    <xdr:sp macro="" textlink="">
      <xdr:nvSpPr>
        <xdr:cNvPr id="142" name="テキスト ボックス 141"/>
        <xdr:cNvSpPr txBox="1"/>
      </xdr:nvSpPr>
      <xdr:spPr>
        <a:xfrm>
          <a:off x="1066800" y="110820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1460"/>
    <xdr:sp macro="" textlink="">
      <xdr:nvSpPr>
        <xdr:cNvPr id="143" name="テキスト ボックス 142"/>
        <xdr:cNvSpPr txBox="1"/>
      </xdr:nvSpPr>
      <xdr:spPr>
        <a:xfrm>
          <a:off x="47371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1460"/>
    <xdr:sp macro="" textlink="">
      <xdr:nvSpPr>
        <xdr:cNvPr id="144" name="テキスト ボックス 143"/>
        <xdr:cNvSpPr txBox="1"/>
      </xdr:nvSpPr>
      <xdr:spPr>
        <a:xfrm>
          <a:off x="3898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1460"/>
    <xdr:sp macro="" textlink="">
      <xdr:nvSpPr>
        <xdr:cNvPr id="145" name="テキスト ボックス 144"/>
        <xdr:cNvSpPr txBox="1"/>
      </xdr:nvSpPr>
      <xdr:spPr>
        <a:xfrm>
          <a:off x="3009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1460"/>
    <xdr:sp macro="" textlink="">
      <xdr:nvSpPr>
        <xdr:cNvPr id="146" name="テキスト ボックス 145"/>
        <xdr:cNvSpPr txBox="1"/>
      </xdr:nvSpPr>
      <xdr:spPr>
        <a:xfrm>
          <a:off x="2120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1460"/>
    <xdr:sp macro="" textlink="">
      <xdr:nvSpPr>
        <xdr:cNvPr id="147" name="テキスト ボックス 146"/>
        <xdr:cNvSpPr txBox="1"/>
      </xdr:nvSpPr>
      <xdr:spPr>
        <a:xfrm>
          <a:off x="1231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60</xdr:row>
      <xdr:rowOff>143510</xdr:rowOff>
    </xdr:from>
    <xdr:to xmlns:xdr="http://schemas.openxmlformats.org/drawingml/2006/spreadsheetDrawing">
      <xdr:col>23</xdr:col>
      <xdr:colOff>184150</xdr:colOff>
      <xdr:row>61</xdr:row>
      <xdr:rowOff>73660</xdr:rowOff>
    </xdr:to>
    <xdr:sp macro="" textlink="">
      <xdr:nvSpPr>
        <xdr:cNvPr id="148" name="楕円 147"/>
        <xdr:cNvSpPr/>
      </xdr:nvSpPr>
      <xdr:spPr>
        <a:xfrm>
          <a:off x="49022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59</xdr:row>
      <xdr:rowOff>160020</xdr:rowOff>
    </xdr:from>
    <xdr:ext cx="762000" cy="259080"/>
    <xdr:sp macro="" textlink="">
      <xdr:nvSpPr>
        <xdr:cNvPr id="149" name="財政構造の弾力性該当値テキスト"/>
        <xdr:cNvSpPr txBox="1"/>
      </xdr:nvSpPr>
      <xdr:spPr>
        <a:xfrm>
          <a:off x="5041900" y="10275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60</xdr:row>
      <xdr:rowOff>114300</xdr:rowOff>
    </xdr:from>
    <xdr:to xmlns:xdr="http://schemas.openxmlformats.org/drawingml/2006/spreadsheetDrawing">
      <xdr:col>19</xdr:col>
      <xdr:colOff>184150</xdr:colOff>
      <xdr:row>61</xdr:row>
      <xdr:rowOff>44450</xdr:rowOff>
    </xdr:to>
    <xdr:sp macro="" textlink="">
      <xdr:nvSpPr>
        <xdr:cNvPr id="150" name="楕円 149"/>
        <xdr:cNvSpPr/>
      </xdr:nvSpPr>
      <xdr:spPr>
        <a:xfrm>
          <a:off x="4064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59</xdr:row>
      <xdr:rowOff>54610</xdr:rowOff>
    </xdr:from>
    <xdr:ext cx="736600" cy="251460"/>
    <xdr:sp macro="" textlink="">
      <xdr:nvSpPr>
        <xdr:cNvPr id="151" name="テキスト ボックス 150"/>
        <xdr:cNvSpPr txBox="1"/>
      </xdr:nvSpPr>
      <xdr:spPr>
        <a:xfrm>
          <a:off x="3733800" y="1017016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60</xdr:row>
      <xdr:rowOff>56515</xdr:rowOff>
    </xdr:from>
    <xdr:to xmlns:xdr="http://schemas.openxmlformats.org/drawingml/2006/spreadsheetDrawing">
      <xdr:col>15</xdr:col>
      <xdr:colOff>133350</xdr:colOff>
      <xdr:row>60</xdr:row>
      <xdr:rowOff>158115</xdr:rowOff>
    </xdr:to>
    <xdr:sp macro="" textlink="">
      <xdr:nvSpPr>
        <xdr:cNvPr id="152" name="楕円 151"/>
        <xdr:cNvSpPr/>
      </xdr:nvSpPr>
      <xdr:spPr>
        <a:xfrm>
          <a:off x="3175000" y="1034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58</xdr:row>
      <xdr:rowOff>168275</xdr:rowOff>
    </xdr:from>
    <xdr:ext cx="762000" cy="251460"/>
    <xdr:sp macro="" textlink="">
      <xdr:nvSpPr>
        <xdr:cNvPr id="153" name="テキスト ボックス 152"/>
        <xdr:cNvSpPr txBox="1"/>
      </xdr:nvSpPr>
      <xdr:spPr>
        <a:xfrm>
          <a:off x="2844800" y="1011237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59</xdr:row>
      <xdr:rowOff>140970</xdr:rowOff>
    </xdr:from>
    <xdr:to xmlns:xdr="http://schemas.openxmlformats.org/drawingml/2006/spreadsheetDrawing">
      <xdr:col>11</xdr:col>
      <xdr:colOff>82550</xdr:colOff>
      <xdr:row>60</xdr:row>
      <xdr:rowOff>71120</xdr:rowOff>
    </xdr:to>
    <xdr:sp macro="" textlink="">
      <xdr:nvSpPr>
        <xdr:cNvPr id="154" name="楕円 153"/>
        <xdr:cNvSpPr/>
      </xdr:nvSpPr>
      <xdr:spPr>
        <a:xfrm>
          <a:off x="2286000" y="1025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58</xdr:row>
      <xdr:rowOff>81280</xdr:rowOff>
    </xdr:from>
    <xdr:ext cx="762000" cy="259080"/>
    <xdr:sp macro="" textlink="">
      <xdr:nvSpPr>
        <xdr:cNvPr id="155" name="テキスト ボックス 154"/>
        <xdr:cNvSpPr txBox="1"/>
      </xdr:nvSpPr>
      <xdr:spPr>
        <a:xfrm>
          <a:off x="1955800" y="10025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80645</xdr:rowOff>
    </xdr:from>
    <xdr:to xmlns:xdr="http://schemas.openxmlformats.org/drawingml/2006/spreadsheetDrawing">
      <xdr:col>7</xdr:col>
      <xdr:colOff>31750</xdr:colOff>
      <xdr:row>63</xdr:row>
      <xdr:rowOff>10795</xdr:rowOff>
    </xdr:to>
    <xdr:sp macro="" textlink="">
      <xdr:nvSpPr>
        <xdr:cNvPr id="156" name="楕円 155"/>
        <xdr:cNvSpPr/>
      </xdr:nvSpPr>
      <xdr:spPr>
        <a:xfrm>
          <a:off x="1397000" y="1071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61</xdr:row>
      <xdr:rowOff>20955</xdr:rowOff>
    </xdr:from>
    <xdr:ext cx="762000" cy="251460"/>
    <xdr:sp macro="" textlink="">
      <xdr:nvSpPr>
        <xdr:cNvPr id="157" name="テキスト ボックス 156"/>
        <xdr:cNvSpPr txBox="1"/>
      </xdr:nvSpPr>
      <xdr:spPr>
        <a:xfrm>
          <a:off x="1066800" y="104794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59" name="テキスト ボックス 158"/>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3380" cy="358775"/>
    <xdr:sp macro="" textlink="">
      <xdr:nvSpPr>
        <xdr:cNvPr id="160" name="テキスト ボックス 159"/>
        <xdr:cNvSpPr txBox="1"/>
      </xdr:nvSpPr>
      <xdr:spPr>
        <a:xfrm>
          <a:off x="4149090" y="1297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[167,613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131,832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対前年比では、退職手当負担金の増や職員数の増による人件費の増加、固定資産評価替事業委託や児童安全対策事業委託による物件費の増加により、人口１人あたり人件費・物件費等決算額が増加しました。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類似団体と比較して低くなっている要因は上下水道やごみ処理等を一部事務組合で実施しており、人件費・物件費にあたるものを補助費等として支出していることが挙げられます。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今後も職員の定数管理の適正化及び事業の見直し等により、人件費・物件費等の削減を図り、財政健全化に取り組んでいきます。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7805"/>
    <xdr:sp macro="" textlink="">
      <xdr:nvSpPr>
        <xdr:cNvPr id="171" name="テキスト ボックス 170"/>
        <xdr:cNvSpPr txBox="1"/>
      </xdr:nvSpPr>
      <xdr:spPr>
        <a:xfrm>
          <a:off x="723900" y="13208000"/>
          <a:ext cx="34988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2" name="直線コネクタ 171"/>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3" name="テキスト ボックス 172"/>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69850</xdr:rowOff>
    </xdr:from>
    <xdr:to xmlns:xdr="http://schemas.openxmlformats.org/drawingml/2006/spreadsheetDrawing">
      <xdr:col>27</xdr:col>
      <xdr:colOff>184150</xdr:colOff>
      <xdr:row>89</xdr:row>
      <xdr:rowOff>69850</xdr:rowOff>
    </xdr:to>
    <xdr:cxnSp macro="">
      <xdr:nvCxnSpPr>
        <xdr:cNvPr id="174" name="直線コネクタ 173"/>
        <xdr:cNvCxnSpPr/>
      </xdr:nvCxnSpPr>
      <xdr:spPr>
        <a:xfrm>
          <a:off x="762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88</xdr:row>
      <xdr:rowOff>99060</xdr:rowOff>
    </xdr:from>
    <xdr:ext cx="762000" cy="251460"/>
    <xdr:sp macro="" textlink="">
      <xdr:nvSpPr>
        <xdr:cNvPr id="175" name="テキスト ボックス 174"/>
        <xdr:cNvSpPr txBox="1"/>
      </xdr:nvSpPr>
      <xdr:spPr>
        <a:xfrm>
          <a:off x="0" y="151866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101600</xdr:rowOff>
    </xdr:from>
    <xdr:to xmlns:xdr="http://schemas.openxmlformats.org/drawingml/2006/spreadsheetDrawing">
      <xdr:col>27</xdr:col>
      <xdr:colOff>184150</xdr:colOff>
      <xdr:row>86</xdr:row>
      <xdr:rowOff>101600</xdr:rowOff>
    </xdr:to>
    <xdr:cxnSp macro="">
      <xdr:nvCxnSpPr>
        <xdr:cNvPr id="176" name="直線コネクタ 175"/>
        <xdr:cNvCxnSpPr/>
      </xdr:nvCxnSpPr>
      <xdr:spPr>
        <a:xfrm>
          <a:off x="762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130810</xdr:rowOff>
    </xdr:from>
    <xdr:ext cx="762000" cy="259080"/>
    <xdr:sp macro="" textlink="">
      <xdr:nvSpPr>
        <xdr:cNvPr id="177" name="テキスト ボックス 176"/>
        <xdr:cNvSpPr txBox="1"/>
      </xdr:nvSpPr>
      <xdr:spPr>
        <a:xfrm>
          <a:off x="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83</xdr:row>
      <xdr:rowOff>133350</xdr:rowOff>
    </xdr:from>
    <xdr:to xmlns:xdr="http://schemas.openxmlformats.org/drawingml/2006/spreadsheetDrawing">
      <xdr:col>27</xdr:col>
      <xdr:colOff>184150</xdr:colOff>
      <xdr:row>83</xdr:row>
      <xdr:rowOff>133350</xdr:rowOff>
    </xdr:to>
    <xdr:cxnSp macro="">
      <xdr:nvCxnSpPr>
        <xdr:cNvPr id="178" name="直線コネクタ 177"/>
        <xdr:cNvCxnSpPr/>
      </xdr:nvCxnSpPr>
      <xdr:spPr>
        <a:xfrm>
          <a:off x="762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162560</xdr:rowOff>
    </xdr:from>
    <xdr:ext cx="762000" cy="259080"/>
    <xdr:sp macro="" textlink="">
      <xdr:nvSpPr>
        <xdr:cNvPr id="179" name="テキスト ボックス 178"/>
        <xdr:cNvSpPr txBox="1"/>
      </xdr:nvSpPr>
      <xdr:spPr>
        <a:xfrm>
          <a:off x="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165100</xdr:rowOff>
    </xdr:from>
    <xdr:to xmlns:xdr="http://schemas.openxmlformats.org/drawingml/2006/spreadsheetDrawing">
      <xdr:col>27</xdr:col>
      <xdr:colOff>184150</xdr:colOff>
      <xdr:row>80</xdr:row>
      <xdr:rowOff>165100</xdr:rowOff>
    </xdr:to>
    <xdr:cxnSp macro="">
      <xdr:nvCxnSpPr>
        <xdr:cNvPr id="180" name="直線コネクタ 179"/>
        <xdr:cNvCxnSpPr/>
      </xdr:nvCxnSpPr>
      <xdr:spPr>
        <a:xfrm>
          <a:off x="762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80</xdr:row>
      <xdr:rowOff>22860</xdr:rowOff>
    </xdr:from>
    <xdr:ext cx="762000" cy="259080"/>
    <xdr:sp macro="" textlink="">
      <xdr:nvSpPr>
        <xdr:cNvPr id="181" name="テキスト ボックス 180"/>
        <xdr:cNvSpPr txBox="1"/>
      </xdr:nvSpPr>
      <xdr:spPr>
        <a:xfrm>
          <a:off x="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2" name="直線コネクタ 181"/>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74930</xdr:rowOff>
    </xdr:from>
    <xdr:to xmlns:xdr="http://schemas.openxmlformats.org/drawingml/2006/spreadsheetDrawing">
      <xdr:col>23</xdr:col>
      <xdr:colOff>133350</xdr:colOff>
      <xdr:row>88</xdr:row>
      <xdr:rowOff>151765</xdr:rowOff>
    </xdr:to>
    <xdr:cxnSp macro="">
      <xdr:nvCxnSpPr>
        <xdr:cNvPr id="184" name="直線コネクタ 183"/>
        <xdr:cNvCxnSpPr/>
      </xdr:nvCxnSpPr>
      <xdr:spPr>
        <a:xfrm flipV="1">
          <a:off x="4953000" y="13962380"/>
          <a:ext cx="0" cy="12769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123825</xdr:rowOff>
    </xdr:from>
    <xdr:ext cx="762000" cy="251460"/>
    <xdr:sp macro="" textlink="">
      <xdr:nvSpPr>
        <xdr:cNvPr id="185" name="人件費・物件費等の状況最小値テキスト"/>
        <xdr:cNvSpPr txBox="1"/>
      </xdr:nvSpPr>
      <xdr:spPr>
        <a:xfrm>
          <a:off x="5041900" y="152114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2,814,723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151765</xdr:rowOff>
    </xdr:from>
    <xdr:to xmlns:xdr="http://schemas.openxmlformats.org/drawingml/2006/spreadsheetDrawing">
      <xdr:col>24</xdr:col>
      <xdr:colOff>12700</xdr:colOff>
      <xdr:row>88</xdr:row>
      <xdr:rowOff>151765</xdr:rowOff>
    </xdr:to>
    <xdr:cxnSp macro="">
      <xdr:nvCxnSpPr>
        <xdr:cNvPr id="186" name="直線コネクタ 185"/>
        <xdr:cNvCxnSpPr/>
      </xdr:nvCxnSpPr>
      <xdr:spPr>
        <a:xfrm>
          <a:off x="4864100" y="15239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160655</xdr:rowOff>
    </xdr:from>
    <xdr:ext cx="762000" cy="259080"/>
    <xdr:sp macro="" textlink="">
      <xdr:nvSpPr>
        <xdr:cNvPr id="187" name="人件費・物件費等の状況最大値テキスト"/>
        <xdr:cNvSpPr txBox="1"/>
      </xdr:nvSpPr>
      <xdr:spPr>
        <a:xfrm>
          <a:off x="5041900" y="13705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167,613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74930</xdr:rowOff>
    </xdr:from>
    <xdr:to xmlns:xdr="http://schemas.openxmlformats.org/drawingml/2006/spreadsheetDrawing">
      <xdr:col>24</xdr:col>
      <xdr:colOff>12700</xdr:colOff>
      <xdr:row>81</xdr:row>
      <xdr:rowOff>74930</xdr:rowOff>
    </xdr:to>
    <xdr:cxnSp macro="">
      <xdr:nvCxnSpPr>
        <xdr:cNvPr id="188" name="直線コネクタ 187"/>
        <xdr:cNvCxnSpPr/>
      </xdr:nvCxnSpPr>
      <xdr:spPr>
        <a:xfrm>
          <a:off x="4864100" y="13962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81</xdr:row>
      <xdr:rowOff>67310</xdr:rowOff>
    </xdr:from>
    <xdr:to xmlns:xdr="http://schemas.openxmlformats.org/drawingml/2006/spreadsheetDrawing">
      <xdr:col>23</xdr:col>
      <xdr:colOff>133350</xdr:colOff>
      <xdr:row>81</xdr:row>
      <xdr:rowOff>74930</xdr:rowOff>
    </xdr:to>
    <xdr:cxnSp macro="">
      <xdr:nvCxnSpPr>
        <xdr:cNvPr id="189" name="直線コネクタ 188"/>
        <xdr:cNvCxnSpPr/>
      </xdr:nvCxnSpPr>
      <xdr:spPr>
        <a:xfrm>
          <a:off x="4114800" y="13954760"/>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81</xdr:row>
      <xdr:rowOff>88900</xdr:rowOff>
    </xdr:from>
    <xdr:ext cx="762000" cy="251460"/>
    <xdr:sp macro="" textlink="">
      <xdr:nvSpPr>
        <xdr:cNvPr id="190" name="人件費・物件費等の状況平均値テキスト"/>
        <xdr:cNvSpPr txBox="1"/>
      </xdr:nvSpPr>
      <xdr:spPr>
        <a:xfrm>
          <a:off x="5041900" y="1397635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360,636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116840</xdr:rowOff>
    </xdr:from>
    <xdr:to xmlns:xdr="http://schemas.openxmlformats.org/drawingml/2006/spreadsheetDrawing">
      <xdr:col>23</xdr:col>
      <xdr:colOff>184150</xdr:colOff>
      <xdr:row>82</xdr:row>
      <xdr:rowOff>46990</xdr:rowOff>
    </xdr:to>
    <xdr:sp macro="" textlink="">
      <xdr:nvSpPr>
        <xdr:cNvPr id="191" name="フローチャート: 判断 190"/>
        <xdr:cNvSpPr/>
      </xdr:nvSpPr>
      <xdr:spPr>
        <a:xfrm>
          <a:off x="4902200" y="14004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67310</xdr:rowOff>
    </xdr:from>
    <xdr:to xmlns:xdr="http://schemas.openxmlformats.org/drawingml/2006/spreadsheetDrawing">
      <xdr:col>19</xdr:col>
      <xdr:colOff>133350</xdr:colOff>
      <xdr:row>81</xdr:row>
      <xdr:rowOff>67945</xdr:rowOff>
    </xdr:to>
    <xdr:cxnSp macro="">
      <xdr:nvCxnSpPr>
        <xdr:cNvPr id="192" name="直線コネクタ 191"/>
        <xdr:cNvCxnSpPr/>
      </xdr:nvCxnSpPr>
      <xdr:spPr>
        <a:xfrm flipV="1">
          <a:off x="3225800" y="1395476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81</xdr:row>
      <xdr:rowOff>87630</xdr:rowOff>
    </xdr:from>
    <xdr:to xmlns:xdr="http://schemas.openxmlformats.org/drawingml/2006/spreadsheetDrawing">
      <xdr:col>19</xdr:col>
      <xdr:colOff>184150</xdr:colOff>
      <xdr:row>82</xdr:row>
      <xdr:rowOff>17780</xdr:rowOff>
    </xdr:to>
    <xdr:sp macro="" textlink="">
      <xdr:nvSpPr>
        <xdr:cNvPr id="193" name="フローチャート: 判断 192"/>
        <xdr:cNvSpPr/>
      </xdr:nvSpPr>
      <xdr:spPr>
        <a:xfrm>
          <a:off x="4064000" y="1397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3175</xdr:rowOff>
    </xdr:from>
    <xdr:ext cx="736600" cy="259080"/>
    <xdr:sp macro="" textlink="">
      <xdr:nvSpPr>
        <xdr:cNvPr id="194" name="テキスト ボックス 193"/>
        <xdr:cNvSpPr txBox="1"/>
      </xdr:nvSpPr>
      <xdr:spPr>
        <a:xfrm>
          <a:off x="3733800" y="140620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300,653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67945</xdr:rowOff>
    </xdr:from>
    <xdr:to xmlns:xdr="http://schemas.openxmlformats.org/drawingml/2006/spreadsheetDrawing">
      <xdr:col>15</xdr:col>
      <xdr:colOff>82550</xdr:colOff>
      <xdr:row>81</xdr:row>
      <xdr:rowOff>73025</xdr:rowOff>
    </xdr:to>
    <xdr:cxnSp macro="">
      <xdr:nvCxnSpPr>
        <xdr:cNvPr id="195" name="直線コネクタ 194"/>
        <xdr:cNvCxnSpPr/>
      </xdr:nvCxnSpPr>
      <xdr:spPr>
        <a:xfrm flipV="1">
          <a:off x="2336800" y="1395539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83820</xdr:rowOff>
    </xdr:from>
    <xdr:to xmlns:xdr="http://schemas.openxmlformats.org/drawingml/2006/spreadsheetDrawing">
      <xdr:col>15</xdr:col>
      <xdr:colOff>133350</xdr:colOff>
      <xdr:row>82</xdr:row>
      <xdr:rowOff>13970</xdr:rowOff>
    </xdr:to>
    <xdr:sp macro="" textlink="">
      <xdr:nvSpPr>
        <xdr:cNvPr id="196" name="フローチャート: 判断 195"/>
        <xdr:cNvSpPr/>
      </xdr:nvSpPr>
      <xdr:spPr>
        <a:xfrm>
          <a:off x="3175000" y="1397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170180</xdr:rowOff>
    </xdr:from>
    <xdr:ext cx="762000" cy="259080"/>
    <xdr:sp macro="" textlink="">
      <xdr:nvSpPr>
        <xdr:cNvPr id="197" name="テキスト ボックス 196"/>
        <xdr:cNvSpPr txBox="1"/>
      </xdr:nvSpPr>
      <xdr:spPr>
        <a:xfrm>
          <a:off x="2844800" y="14057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291,859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70485</xdr:rowOff>
    </xdr:from>
    <xdr:to xmlns:xdr="http://schemas.openxmlformats.org/drawingml/2006/spreadsheetDrawing">
      <xdr:col>11</xdr:col>
      <xdr:colOff>31750</xdr:colOff>
      <xdr:row>81</xdr:row>
      <xdr:rowOff>73025</xdr:rowOff>
    </xdr:to>
    <xdr:cxnSp macro="">
      <xdr:nvCxnSpPr>
        <xdr:cNvPr id="198" name="直線コネクタ 197"/>
        <xdr:cNvCxnSpPr/>
      </xdr:nvCxnSpPr>
      <xdr:spPr>
        <a:xfrm>
          <a:off x="1447800" y="1395793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75565</xdr:rowOff>
    </xdr:from>
    <xdr:to xmlns:xdr="http://schemas.openxmlformats.org/drawingml/2006/spreadsheetDrawing">
      <xdr:col>11</xdr:col>
      <xdr:colOff>82550</xdr:colOff>
      <xdr:row>82</xdr:row>
      <xdr:rowOff>6350</xdr:rowOff>
    </xdr:to>
    <xdr:sp macro="" textlink="">
      <xdr:nvSpPr>
        <xdr:cNvPr id="199" name="フローチャート: 判断 198"/>
        <xdr:cNvSpPr/>
      </xdr:nvSpPr>
      <xdr:spPr>
        <a:xfrm>
          <a:off x="2286000" y="139630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161925</xdr:rowOff>
    </xdr:from>
    <xdr:ext cx="762000" cy="259080"/>
    <xdr:sp macro="" textlink="">
      <xdr:nvSpPr>
        <xdr:cNvPr id="200" name="テキスト ボックス 199"/>
        <xdr:cNvSpPr txBox="1"/>
      </xdr:nvSpPr>
      <xdr:spPr>
        <a:xfrm>
          <a:off x="1955800" y="140493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274,770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70485</xdr:rowOff>
    </xdr:from>
    <xdr:to xmlns:xdr="http://schemas.openxmlformats.org/drawingml/2006/spreadsheetDrawing">
      <xdr:col>7</xdr:col>
      <xdr:colOff>31750</xdr:colOff>
      <xdr:row>82</xdr:row>
      <xdr:rowOff>635</xdr:rowOff>
    </xdr:to>
    <xdr:sp macro="" textlink="">
      <xdr:nvSpPr>
        <xdr:cNvPr id="201" name="フローチャート: 判断 200"/>
        <xdr:cNvSpPr/>
      </xdr:nvSpPr>
      <xdr:spPr>
        <a:xfrm>
          <a:off x="1397000" y="13957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156845</xdr:rowOff>
    </xdr:from>
    <xdr:ext cx="762000" cy="251460"/>
    <xdr:sp macro="" textlink="">
      <xdr:nvSpPr>
        <xdr:cNvPr id="202" name="テキスト ボックス 201"/>
        <xdr:cNvSpPr txBox="1"/>
      </xdr:nvSpPr>
      <xdr:spPr>
        <a:xfrm>
          <a:off x="1066800" y="140442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264,250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3" name="テキスト ボックス 202"/>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04" name="テキスト ボックス 203"/>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05" name="テキスト ボックス 204"/>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06" name="テキスト ボックス 205"/>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07" name="テキスト ボックス 206"/>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23495</xdr:rowOff>
    </xdr:from>
    <xdr:to xmlns:xdr="http://schemas.openxmlformats.org/drawingml/2006/spreadsheetDrawing">
      <xdr:col>23</xdr:col>
      <xdr:colOff>184150</xdr:colOff>
      <xdr:row>81</xdr:row>
      <xdr:rowOff>125095</xdr:rowOff>
    </xdr:to>
    <xdr:sp macro="" textlink="">
      <xdr:nvSpPr>
        <xdr:cNvPr id="208" name="楕円 207"/>
        <xdr:cNvSpPr/>
      </xdr:nvSpPr>
      <xdr:spPr>
        <a:xfrm>
          <a:off x="4902200" y="1391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80</xdr:row>
      <xdr:rowOff>116205</xdr:rowOff>
    </xdr:from>
    <xdr:ext cx="762000" cy="259080"/>
    <xdr:sp macro="" textlink="">
      <xdr:nvSpPr>
        <xdr:cNvPr id="209" name="人件費・物件費等の状況該当値テキスト"/>
        <xdr:cNvSpPr txBox="1"/>
      </xdr:nvSpPr>
      <xdr:spPr>
        <a:xfrm>
          <a:off x="5041900" y="13832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167,613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16510</xdr:rowOff>
    </xdr:from>
    <xdr:to xmlns:xdr="http://schemas.openxmlformats.org/drawingml/2006/spreadsheetDrawing">
      <xdr:col>19</xdr:col>
      <xdr:colOff>184150</xdr:colOff>
      <xdr:row>81</xdr:row>
      <xdr:rowOff>118110</xdr:rowOff>
    </xdr:to>
    <xdr:sp macro="" textlink="">
      <xdr:nvSpPr>
        <xdr:cNvPr id="210" name="楕円 209"/>
        <xdr:cNvSpPr/>
      </xdr:nvSpPr>
      <xdr:spPr>
        <a:xfrm>
          <a:off x="4064000" y="1390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79</xdr:row>
      <xdr:rowOff>128270</xdr:rowOff>
    </xdr:from>
    <xdr:ext cx="736600" cy="259080"/>
    <xdr:sp macro="" textlink="">
      <xdr:nvSpPr>
        <xdr:cNvPr id="211" name="テキスト ボックス 210"/>
        <xdr:cNvSpPr txBox="1"/>
      </xdr:nvSpPr>
      <xdr:spPr>
        <a:xfrm>
          <a:off x="3733800" y="136728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152,399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17780</xdr:rowOff>
    </xdr:from>
    <xdr:to xmlns:xdr="http://schemas.openxmlformats.org/drawingml/2006/spreadsheetDrawing">
      <xdr:col>15</xdr:col>
      <xdr:colOff>133350</xdr:colOff>
      <xdr:row>81</xdr:row>
      <xdr:rowOff>118745</xdr:rowOff>
    </xdr:to>
    <xdr:sp macro="" textlink="">
      <xdr:nvSpPr>
        <xdr:cNvPr id="212" name="楕円 211"/>
        <xdr:cNvSpPr/>
      </xdr:nvSpPr>
      <xdr:spPr>
        <a:xfrm>
          <a:off x="3175000" y="139052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128905</xdr:rowOff>
    </xdr:from>
    <xdr:ext cx="762000" cy="259080"/>
    <xdr:sp macro="" textlink="">
      <xdr:nvSpPr>
        <xdr:cNvPr id="213" name="テキスト ボックス 212"/>
        <xdr:cNvSpPr txBox="1"/>
      </xdr:nvSpPr>
      <xdr:spPr>
        <a:xfrm>
          <a:off x="2844800" y="13673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153,394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81</xdr:row>
      <xdr:rowOff>22225</xdr:rowOff>
    </xdr:from>
    <xdr:to xmlns:xdr="http://schemas.openxmlformats.org/drawingml/2006/spreadsheetDrawing">
      <xdr:col>11</xdr:col>
      <xdr:colOff>82550</xdr:colOff>
      <xdr:row>81</xdr:row>
      <xdr:rowOff>123825</xdr:rowOff>
    </xdr:to>
    <xdr:sp macro="" textlink="">
      <xdr:nvSpPr>
        <xdr:cNvPr id="214" name="楕円 213"/>
        <xdr:cNvSpPr/>
      </xdr:nvSpPr>
      <xdr:spPr>
        <a:xfrm>
          <a:off x="2286000" y="1390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133985</xdr:rowOff>
    </xdr:from>
    <xdr:ext cx="762000" cy="251460"/>
    <xdr:sp macro="" textlink="">
      <xdr:nvSpPr>
        <xdr:cNvPr id="215" name="テキスト ボックス 214"/>
        <xdr:cNvSpPr txBox="1"/>
      </xdr:nvSpPr>
      <xdr:spPr>
        <a:xfrm>
          <a:off x="1955800" y="136785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19685</xdr:rowOff>
    </xdr:from>
    <xdr:to xmlns:xdr="http://schemas.openxmlformats.org/drawingml/2006/spreadsheetDrawing">
      <xdr:col>7</xdr:col>
      <xdr:colOff>31750</xdr:colOff>
      <xdr:row>81</xdr:row>
      <xdr:rowOff>121285</xdr:rowOff>
    </xdr:to>
    <xdr:sp macro="" textlink="">
      <xdr:nvSpPr>
        <xdr:cNvPr id="216" name="楕円 215"/>
        <xdr:cNvSpPr/>
      </xdr:nvSpPr>
      <xdr:spPr>
        <a:xfrm>
          <a:off x="1397000" y="1390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132080</xdr:rowOff>
    </xdr:from>
    <xdr:ext cx="762000" cy="251460"/>
    <xdr:sp macro="" textlink="">
      <xdr:nvSpPr>
        <xdr:cNvPr id="217" name="テキスト ボックス 216"/>
        <xdr:cNvSpPr txBox="1"/>
      </xdr:nvSpPr>
      <xdr:spPr>
        <a:xfrm>
          <a:off x="1066800" y="136766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159,040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19" name="テキスト ボックス 218"/>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3380" cy="358775"/>
    <xdr:sp macro="" textlink="">
      <xdr:nvSpPr>
        <xdr:cNvPr id="220" name="テキスト ボックス 219"/>
        <xdr:cNvSpPr txBox="1"/>
      </xdr:nvSpPr>
      <xdr:spPr>
        <a:xfrm>
          <a:off x="15431770" y="1297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[93.7]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人事院勧告により、一般職および会計年度任用職員の期末手当・勤勉手当等が増加しましたが、地域手当の未導入、各種手当ての見直しなどにより類似団体内や全国平均と比べ低水準にあります。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今後も財政健全化の観点等から、給与の適正化により一層努めてまいります。</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1" name="直線コネクタ 230"/>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2" name="テキスト ボックス 231"/>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36195</xdr:rowOff>
    </xdr:from>
    <xdr:to xmlns:xdr="http://schemas.openxmlformats.org/drawingml/2006/spreadsheetDrawing">
      <xdr:col>85</xdr:col>
      <xdr:colOff>95250</xdr:colOff>
      <xdr:row>90</xdr:row>
      <xdr:rowOff>36195</xdr:rowOff>
    </xdr:to>
    <xdr:cxnSp macro="">
      <xdr:nvCxnSpPr>
        <xdr:cNvPr id="233" name="直線コネクタ 232"/>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65405</xdr:rowOff>
    </xdr:from>
    <xdr:ext cx="762000" cy="251460"/>
    <xdr:sp macro="" textlink="">
      <xdr:nvSpPr>
        <xdr:cNvPr id="234" name="テキスト ボックス 233"/>
        <xdr:cNvSpPr txBox="1"/>
      </xdr:nvSpPr>
      <xdr:spPr>
        <a:xfrm>
          <a:off x="12065000" y="1532445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34290</xdr:rowOff>
    </xdr:from>
    <xdr:to xmlns:xdr="http://schemas.openxmlformats.org/drawingml/2006/spreadsheetDrawing">
      <xdr:col>85</xdr:col>
      <xdr:colOff>95250</xdr:colOff>
      <xdr:row>88</xdr:row>
      <xdr:rowOff>34290</xdr:rowOff>
    </xdr:to>
    <xdr:cxnSp macro="">
      <xdr:nvCxnSpPr>
        <xdr:cNvPr id="235" name="直線コネクタ 234"/>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63500</xdr:rowOff>
    </xdr:from>
    <xdr:ext cx="762000" cy="251460"/>
    <xdr:sp macro="" textlink="">
      <xdr:nvSpPr>
        <xdr:cNvPr id="236" name="テキスト ボックス 235"/>
        <xdr:cNvSpPr txBox="1"/>
      </xdr:nvSpPr>
      <xdr:spPr>
        <a:xfrm>
          <a:off x="12065000" y="149796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32385</xdr:rowOff>
    </xdr:from>
    <xdr:to xmlns:xdr="http://schemas.openxmlformats.org/drawingml/2006/spreadsheetDrawing">
      <xdr:col>85</xdr:col>
      <xdr:colOff>95250</xdr:colOff>
      <xdr:row>86</xdr:row>
      <xdr:rowOff>32385</xdr:rowOff>
    </xdr:to>
    <xdr:cxnSp macro="">
      <xdr:nvCxnSpPr>
        <xdr:cNvPr id="237" name="直線コネクタ 236"/>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61595</xdr:rowOff>
    </xdr:from>
    <xdr:ext cx="762000" cy="259080"/>
    <xdr:sp macro="" textlink="">
      <xdr:nvSpPr>
        <xdr:cNvPr id="238" name="テキスト ボックス 237"/>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84</xdr:row>
      <xdr:rowOff>31115</xdr:rowOff>
    </xdr:from>
    <xdr:to xmlns:xdr="http://schemas.openxmlformats.org/drawingml/2006/spreadsheetDrawing">
      <xdr:col>85</xdr:col>
      <xdr:colOff>95250</xdr:colOff>
      <xdr:row>84</xdr:row>
      <xdr:rowOff>31115</xdr:rowOff>
    </xdr:to>
    <xdr:cxnSp macro="">
      <xdr:nvCxnSpPr>
        <xdr:cNvPr id="239" name="直線コネクタ 238"/>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83</xdr:row>
      <xdr:rowOff>60325</xdr:rowOff>
    </xdr:from>
    <xdr:ext cx="762000" cy="259080"/>
    <xdr:sp macro="" textlink="">
      <xdr:nvSpPr>
        <xdr:cNvPr id="240" name="テキスト ボックス 239"/>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29210</xdr:rowOff>
    </xdr:from>
    <xdr:to xmlns:xdr="http://schemas.openxmlformats.org/drawingml/2006/spreadsheetDrawing">
      <xdr:col>85</xdr:col>
      <xdr:colOff>95250</xdr:colOff>
      <xdr:row>82</xdr:row>
      <xdr:rowOff>29210</xdr:rowOff>
    </xdr:to>
    <xdr:cxnSp macro="">
      <xdr:nvCxnSpPr>
        <xdr:cNvPr id="241" name="直線コネクタ 240"/>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81</xdr:row>
      <xdr:rowOff>58420</xdr:rowOff>
    </xdr:from>
    <xdr:ext cx="762000" cy="259080"/>
    <xdr:sp macro="" textlink="">
      <xdr:nvSpPr>
        <xdr:cNvPr id="242" name="テキスト ボックス 241"/>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27305</xdr:rowOff>
    </xdr:from>
    <xdr:to xmlns:xdr="http://schemas.openxmlformats.org/drawingml/2006/spreadsheetDrawing">
      <xdr:col>85</xdr:col>
      <xdr:colOff>95250</xdr:colOff>
      <xdr:row>80</xdr:row>
      <xdr:rowOff>27305</xdr:rowOff>
    </xdr:to>
    <xdr:cxnSp macro="">
      <xdr:nvCxnSpPr>
        <xdr:cNvPr id="243" name="直線コネクタ 242"/>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56515</xdr:rowOff>
    </xdr:from>
    <xdr:ext cx="762000" cy="258445"/>
    <xdr:sp macro="" textlink="">
      <xdr:nvSpPr>
        <xdr:cNvPr id="244" name="テキスト ボックス 243"/>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5" name="直線コネクタ 244"/>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1460"/>
    <xdr:sp macro="" textlink="">
      <xdr:nvSpPr>
        <xdr:cNvPr id="246" name="テキスト ボックス 245"/>
        <xdr:cNvSpPr txBox="1"/>
      </xdr:nvSpPr>
      <xdr:spPr>
        <a:xfrm>
          <a:off x="12065000" y="13256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142240</xdr:rowOff>
    </xdr:from>
    <xdr:to xmlns:xdr="http://schemas.openxmlformats.org/drawingml/2006/spreadsheetDrawing">
      <xdr:col>81</xdr:col>
      <xdr:colOff>44450</xdr:colOff>
      <xdr:row>89</xdr:row>
      <xdr:rowOff>150495</xdr:rowOff>
    </xdr:to>
    <xdr:cxnSp macro="">
      <xdr:nvCxnSpPr>
        <xdr:cNvPr id="248" name="直線コネクタ 247"/>
        <xdr:cNvCxnSpPr/>
      </xdr:nvCxnSpPr>
      <xdr:spPr>
        <a:xfrm flipV="1">
          <a:off x="17018000" y="13858240"/>
          <a:ext cx="0" cy="15513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122555</xdr:rowOff>
    </xdr:from>
    <xdr:ext cx="762000" cy="251460"/>
    <xdr:sp macro="" textlink="">
      <xdr:nvSpPr>
        <xdr:cNvPr id="249" name="給与水準   （国との比較）最小値テキスト"/>
        <xdr:cNvSpPr txBox="1"/>
      </xdr:nvSpPr>
      <xdr:spPr>
        <a:xfrm>
          <a:off x="17106900" y="153816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150495</xdr:rowOff>
    </xdr:from>
    <xdr:to xmlns:xdr="http://schemas.openxmlformats.org/drawingml/2006/spreadsheetDrawing">
      <xdr:col>81</xdr:col>
      <xdr:colOff>133350</xdr:colOff>
      <xdr:row>89</xdr:row>
      <xdr:rowOff>150495</xdr:rowOff>
    </xdr:to>
    <xdr:cxnSp macro="">
      <xdr:nvCxnSpPr>
        <xdr:cNvPr id="250" name="直線コネクタ 249"/>
        <xdr:cNvCxnSpPr/>
      </xdr:nvCxnSpPr>
      <xdr:spPr>
        <a:xfrm>
          <a:off x="16929100" y="15409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57150</xdr:rowOff>
    </xdr:from>
    <xdr:ext cx="762000" cy="259080"/>
    <xdr:sp macro="" textlink="">
      <xdr:nvSpPr>
        <xdr:cNvPr id="251" name="給与水準   （国との比較）最大値テキスト"/>
        <xdr:cNvSpPr txBox="1"/>
      </xdr:nvSpPr>
      <xdr:spPr>
        <a:xfrm>
          <a:off x="17106900" y="13601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142240</xdr:rowOff>
    </xdr:from>
    <xdr:to xmlns:xdr="http://schemas.openxmlformats.org/drawingml/2006/spreadsheetDrawing">
      <xdr:col>81</xdr:col>
      <xdr:colOff>133350</xdr:colOff>
      <xdr:row>80</xdr:row>
      <xdr:rowOff>142240</xdr:rowOff>
    </xdr:to>
    <xdr:cxnSp macro="">
      <xdr:nvCxnSpPr>
        <xdr:cNvPr id="252" name="直線コネクタ 251"/>
        <xdr:cNvCxnSpPr/>
      </xdr:nvCxnSpPr>
      <xdr:spPr>
        <a:xfrm>
          <a:off x="16929100" y="13858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111125</xdr:rowOff>
    </xdr:from>
    <xdr:to xmlns:xdr="http://schemas.openxmlformats.org/drawingml/2006/spreadsheetDrawing">
      <xdr:col>81</xdr:col>
      <xdr:colOff>44450</xdr:colOff>
      <xdr:row>84</xdr:row>
      <xdr:rowOff>146050</xdr:rowOff>
    </xdr:to>
    <xdr:cxnSp macro="">
      <xdr:nvCxnSpPr>
        <xdr:cNvPr id="253" name="直線コネクタ 252"/>
        <xdr:cNvCxnSpPr/>
      </xdr:nvCxnSpPr>
      <xdr:spPr>
        <a:xfrm flipV="1">
          <a:off x="16179800" y="14512925"/>
          <a:ext cx="8382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67945</xdr:rowOff>
    </xdr:from>
    <xdr:ext cx="762000" cy="258445"/>
    <xdr:sp macro="" textlink="">
      <xdr:nvSpPr>
        <xdr:cNvPr id="254" name="給与水準   （国との比較）平均値テキスト"/>
        <xdr:cNvSpPr txBox="1"/>
      </xdr:nvSpPr>
      <xdr:spPr>
        <a:xfrm>
          <a:off x="17106900" y="1464119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95885</xdr:rowOff>
    </xdr:from>
    <xdr:to xmlns:xdr="http://schemas.openxmlformats.org/drawingml/2006/spreadsheetDrawing">
      <xdr:col>81</xdr:col>
      <xdr:colOff>95250</xdr:colOff>
      <xdr:row>86</xdr:row>
      <xdr:rowOff>26035</xdr:rowOff>
    </xdr:to>
    <xdr:sp macro="" textlink="">
      <xdr:nvSpPr>
        <xdr:cNvPr id="255" name="フローチャート: 判断 254"/>
        <xdr:cNvSpPr/>
      </xdr:nvSpPr>
      <xdr:spPr>
        <a:xfrm>
          <a:off x="16967200" y="1466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84</xdr:row>
      <xdr:rowOff>146050</xdr:rowOff>
    </xdr:from>
    <xdr:to xmlns:xdr="http://schemas.openxmlformats.org/drawingml/2006/spreadsheetDrawing">
      <xdr:col>77</xdr:col>
      <xdr:colOff>44450</xdr:colOff>
      <xdr:row>84</xdr:row>
      <xdr:rowOff>168910</xdr:rowOff>
    </xdr:to>
    <xdr:cxnSp macro="">
      <xdr:nvCxnSpPr>
        <xdr:cNvPr id="256" name="直線コネクタ 255"/>
        <xdr:cNvCxnSpPr/>
      </xdr:nvCxnSpPr>
      <xdr:spPr>
        <a:xfrm flipV="1">
          <a:off x="15290800" y="1454785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84455</xdr:rowOff>
    </xdr:from>
    <xdr:to xmlns:xdr="http://schemas.openxmlformats.org/drawingml/2006/spreadsheetDrawing">
      <xdr:col>77</xdr:col>
      <xdr:colOff>95250</xdr:colOff>
      <xdr:row>86</xdr:row>
      <xdr:rowOff>14605</xdr:rowOff>
    </xdr:to>
    <xdr:sp macro="" textlink="">
      <xdr:nvSpPr>
        <xdr:cNvPr id="257" name="フローチャート: 判断 256"/>
        <xdr:cNvSpPr/>
      </xdr:nvSpPr>
      <xdr:spPr>
        <a:xfrm>
          <a:off x="16129000" y="1465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170815</xdr:rowOff>
    </xdr:from>
    <xdr:ext cx="736600" cy="258445"/>
    <xdr:sp macro="" textlink="">
      <xdr:nvSpPr>
        <xdr:cNvPr id="258" name="テキスト ボックス 257"/>
        <xdr:cNvSpPr txBox="1"/>
      </xdr:nvSpPr>
      <xdr:spPr>
        <a:xfrm>
          <a:off x="15798800" y="147440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84</xdr:row>
      <xdr:rowOff>111125</xdr:rowOff>
    </xdr:from>
    <xdr:to xmlns:xdr="http://schemas.openxmlformats.org/drawingml/2006/spreadsheetDrawing">
      <xdr:col>72</xdr:col>
      <xdr:colOff>203200</xdr:colOff>
      <xdr:row>84</xdr:row>
      <xdr:rowOff>168910</xdr:rowOff>
    </xdr:to>
    <xdr:cxnSp macro="">
      <xdr:nvCxnSpPr>
        <xdr:cNvPr id="259" name="直線コネクタ 258"/>
        <xdr:cNvCxnSpPr/>
      </xdr:nvCxnSpPr>
      <xdr:spPr>
        <a:xfrm>
          <a:off x="14401800" y="1451292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95885</xdr:rowOff>
    </xdr:from>
    <xdr:to xmlns:xdr="http://schemas.openxmlformats.org/drawingml/2006/spreadsheetDrawing">
      <xdr:col>73</xdr:col>
      <xdr:colOff>44450</xdr:colOff>
      <xdr:row>86</xdr:row>
      <xdr:rowOff>26035</xdr:rowOff>
    </xdr:to>
    <xdr:sp macro="" textlink="">
      <xdr:nvSpPr>
        <xdr:cNvPr id="260" name="フローチャート: 判断 259"/>
        <xdr:cNvSpPr/>
      </xdr:nvSpPr>
      <xdr:spPr>
        <a:xfrm>
          <a:off x="15240000" y="1466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10795</xdr:rowOff>
    </xdr:from>
    <xdr:ext cx="762000" cy="258445"/>
    <xdr:sp macro="" textlink="">
      <xdr:nvSpPr>
        <xdr:cNvPr id="261" name="テキスト ボックス 260"/>
        <xdr:cNvSpPr txBox="1"/>
      </xdr:nvSpPr>
      <xdr:spPr>
        <a:xfrm>
          <a:off x="14909800" y="147554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83</xdr:row>
      <xdr:rowOff>156210</xdr:rowOff>
    </xdr:from>
    <xdr:to xmlns:xdr="http://schemas.openxmlformats.org/drawingml/2006/spreadsheetDrawing">
      <xdr:col>68</xdr:col>
      <xdr:colOff>152400</xdr:colOff>
      <xdr:row>84</xdr:row>
      <xdr:rowOff>111125</xdr:rowOff>
    </xdr:to>
    <xdr:cxnSp macro="">
      <xdr:nvCxnSpPr>
        <xdr:cNvPr id="262" name="直線コネクタ 261"/>
        <xdr:cNvCxnSpPr/>
      </xdr:nvCxnSpPr>
      <xdr:spPr>
        <a:xfrm>
          <a:off x="13512800" y="14386560"/>
          <a:ext cx="889000" cy="126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85</xdr:row>
      <xdr:rowOff>95885</xdr:rowOff>
    </xdr:from>
    <xdr:to xmlns:xdr="http://schemas.openxmlformats.org/drawingml/2006/spreadsheetDrawing">
      <xdr:col>68</xdr:col>
      <xdr:colOff>203200</xdr:colOff>
      <xdr:row>86</xdr:row>
      <xdr:rowOff>26035</xdr:rowOff>
    </xdr:to>
    <xdr:sp macro="" textlink="">
      <xdr:nvSpPr>
        <xdr:cNvPr id="263" name="フローチャート: 判断 262"/>
        <xdr:cNvSpPr/>
      </xdr:nvSpPr>
      <xdr:spPr>
        <a:xfrm>
          <a:off x="14351000" y="1466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10795</xdr:rowOff>
    </xdr:from>
    <xdr:ext cx="762000" cy="258445"/>
    <xdr:sp macro="" textlink="">
      <xdr:nvSpPr>
        <xdr:cNvPr id="264" name="テキスト ボックス 263"/>
        <xdr:cNvSpPr txBox="1"/>
      </xdr:nvSpPr>
      <xdr:spPr>
        <a:xfrm>
          <a:off x="14020800" y="147554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61595</xdr:rowOff>
    </xdr:from>
    <xdr:to xmlns:xdr="http://schemas.openxmlformats.org/drawingml/2006/spreadsheetDrawing">
      <xdr:col>64</xdr:col>
      <xdr:colOff>152400</xdr:colOff>
      <xdr:row>85</xdr:row>
      <xdr:rowOff>163195</xdr:rowOff>
    </xdr:to>
    <xdr:sp macro="" textlink="">
      <xdr:nvSpPr>
        <xdr:cNvPr id="265" name="フローチャート: 判断 264"/>
        <xdr:cNvSpPr/>
      </xdr:nvSpPr>
      <xdr:spPr>
        <a:xfrm>
          <a:off x="13462000" y="1463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147955</xdr:rowOff>
    </xdr:from>
    <xdr:ext cx="762000" cy="258445"/>
    <xdr:sp macro="" textlink="">
      <xdr:nvSpPr>
        <xdr:cNvPr id="266" name="テキスト ボックス 265"/>
        <xdr:cNvSpPr txBox="1"/>
      </xdr:nvSpPr>
      <xdr:spPr>
        <a:xfrm>
          <a:off x="13131800" y="147212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7" name="テキスト ボックス 266"/>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68" name="テキスト ボックス 267"/>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69" name="テキスト ボックス 268"/>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0" name="テキスト ボックス 269"/>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1" name="テキスト ボックス 270"/>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60325</xdr:rowOff>
    </xdr:from>
    <xdr:to xmlns:xdr="http://schemas.openxmlformats.org/drawingml/2006/spreadsheetDrawing">
      <xdr:col>81</xdr:col>
      <xdr:colOff>95250</xdr:colOff>
      <xdr:row>84</xdr:row>
      <xdr:rowOff>161925</xdr:rowOff>
    </xdr:to>
    <xdr:sp macro="" textlink="">
      <xdr:nvSpPr>
        <xdr:cNvPr id="272" name="楕円 271"/>
        <xdr:cNvSpPr/>
      </xdr:nvSpPr>
      <xdr:spPr>
        <a:xfrm>
          <a:off x="16967200" y="1446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76835</xdr:rowOff>
    </xdr:from>
    <xdr:ext cx="762000" cy="251460"/>
    <xdr:sp macro="" textlink="">
      <xdr:nvSpPr>
        <xdr:cNvPr id="273" name="給与水準   （国との比較）該当値テキスト"/>
        <xdr:cNvSpPr txBox="1"/>
      </xdr:nvSpPr>
      <xdr:spPr>
        <a:xfrm>
          <a:off x="17106900" y="143071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84</xdr:row>
      <xdr:rowOff>95250</xdr:rowOff>
    </xdr:from>
    <xdr:to xmlns:xdr="http://schemas.openxmlformats.org/drawingml/2006/spreadsheetDrawing">
      <xdr:col>77</xdr:col>
      <xdr:colOff>95250</xdr:colOff>
      <xdr:row>85</xdr:row>
      <xdr:rowOff>25400</xdr:rowOff>
    </xdr:to>
    <xdr:sp macro="" textlink="">
      <xdr:nvSpPr>
        <xdr:cNvPr id="274" name="楕円 273"/>
        <xdr:cNvSpPr/>
      </xdr:nvSpPr>
      <xdr:spPr>
        <a:xfrm>
          <a:off x="16129000" y="1449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83</xdr:row>
      <xdr:rowOff>35560</xdr:rowOff>
    </xdr:from>
    <xdr:ext cx="736600" cy="259080"/>
    <xdr:sp macro="" textlink="">
      <xdr:nvSpPr>
        <xdr:cNvPr id="275" name="テキスト ボックス 274"/>
        <xdr:cNvSpPr txBox="1"/>
      </xdr:nvSpPr>
      <xdr:spPr>
        <a:xfrm>
          <a:off x="15798800" y="142659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84</xdr:row>
      <xdr:rowOff>118110</xdr:rowOff>
    </xdr:from>
    <xdr:to xmlns:xdr="http://schemas.openxmlformats.org/drawingml/2006/spreadsheetDrawing">
      <xdr:col>73</xdr:col>
      <xdr:colOff>44450</xdr:colOff>
      <xdr:row>85</xdr:row>
      <xdr:rowOff>48260</xdr:rowOff>
    </xdr:to>
    <xdr:sp macro="" textlink="">
      <xdr:nvSpPr>
        <xdr:cNvPr id="276" name="楕円 275"/>
        <xdr:cNvSpPr/>
      </xdr:nvSpPr>
      <xdr:spPr>
        <a:xfrm>
          <a:off x="15240000" y="1451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58420</xdr:rowOff>
    </xdr:from>
    <xdr:ext cx="762000" cy="259080"/>
    <xdr:sp macro="" textlink="">
      <xdr:nvSpPr>
        <xdr:cNvPr id="277" name="テキスト ボックス 276"/>
        <xdr:cNvSpPr txBox="1"/>
      </xdr:nvSpPr>
      <xdr:spPr>
        <a:xfrm>
          <a:off x="14909800" y="14288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84</xdr:row>
      <xdr:rowOff>60325</xdr:rowOff>
    </xdr:from>
    <xdr:to xmlns:xdr="http://schemas.openxmlformats.org/drawingml/2006/spreadsheetDrawing">
      <xdr:col>68</xdr:col>
      <xdr:colOff>203200</xdr:colOff>
      <xdr:row>84</xdr:row>
      <xdr:rowOff>161925</xdr:rowOff>
    </xdr:to>
    <xdr:sp macro="" textlink="">
      <xdr:nvSpPr>
        <xdr:cNvPr id="278" name="楕円 277"/>
        <xdr:cNvSpPr/>
      </xdr:nvSpPr>
      <xdr:spPr>
        <a:xfrm>
          <a:off x="14351000" y="1446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635</xdr:rowOff>
    </xdr:from>
    <xdr:ext cx="762000" cy="259080"/>
    <xdr:sp macro="" textlink="">
      <xdr:nvSpPr>
        <xdr:cNvPr id="279" name="テキスト ボックス 278"/>
        <xdr:cNvSpPr txBox="1"/>
      </xdr:nvSpPr>
      <xdr:spPr>
        <a:xfrm>
          <a:off x="14020800" y="142309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83</xdr:row>
      <xdr:rowOff>105410</xdr:rowOff>
    </xdr:from>
    <xdr:to xmlns:xdr="http://schemas.openxmlformats.org/drawingml/2006/spreadsheetDrawing">
      <xdr:col>64</xdr:col>
      <xdr:colOff>152400</xdr:colOff>
      <xdr:row>84</xdr:row>
      <xdr:rowOff>35560</xdr:rowOff>
    </xdr:to>
    <xdr:sp macro="" textlink="">
      <xdr:nvSpPr>
        <xdr:cNvPr id="280" name="楕円 279"/>
        <xdr:cNvSpPr/>
      </xdr:nvSpPr>
      <xdr:spPr>
        <a:xfrm>
          <a:off x="13462000" y="1433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82</xdr:row>
      <xdr:rowOff>45720</xdr:rowOff>
    </xdr:from>
    <xdr:ext cx="762000" cy="259080"/>
    <xdr:sp macro="" textlink="">
      <xdr:nvSpPr>
        <xdr:cNvPr id="281" name="テキスト ボックス 280"/>
        <xdr:cNvSpPr txBox="1"/>
      </xdr:nvSpPr>
      <xdr:spPr>
        <a:xfrm>
          <a:off x="13131800" y="14104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3" name="テキスト ボックス 282"/>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3380" cy="353060"/>
    <xdr:sp macro="" textlink="">
      <xdr:nvSpPr>
        <xdr:cNvPr id="284" name="テキスト ボックス 283"/>
        <xdr:cNvSpPr txBox="1"/>
      </xdr:nvSpPr>
      <xdr:spPr>
        <a:xfrm>
          <a:off x="15736570" y="9163050"/>
          <a:ext cx="164338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[10.84</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対前年度比では、人口が6,516人から6,367人へ149人減少したが、職員数は68人から69人へ増加したため、やや上昇しました。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類似団体内平均と比較し低水準となっておりますが、全国や埼玉県平均との比較では高水準となっております。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定員適正化計画（令和3～7年度）に基づき、定員管理の適正化に引き続き努めてまいります。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5" name="テキスト ボックス 294"/>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6" name="直線コネクタ 295"/>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1460"/>
    <xdr:sp macro="" textlink="">
      <xdr:nvSpPr>
        <xdr:cNvPr id="297" name="テキスト ボックス 296"/>
        <xdr:cNvSpPr txBox="1"/>
      </xdr:nvSpPr>
      <xdr:spPr>
        <a:xfrm>
          <a:off x="1206500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298" name="直線コネクタ 297"/>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299" name="テキスト ボックス 298"/>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300" name="直線コネクタ 299"/>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301" name="テキスト ボックス 300"/>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2" name="直線コネクタ 301"/>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3" name="テキスト ボックス 302"/>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04" name="直線コネクタ 303"/>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1460"/>
    <xdr:sp macro="" textlink="">
      <xdr:nvSpPr>
        <xdr:cNvPr id="305" name="テキスト ボックス 304"/>
        <xdr:cNvSpPr txBox="1"/>
      </xdr:nvSpPr>
      <xdr:spPr>
        <a:xfrm>
          <a:off x="12065000" y="10250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06" name="直線コネクタ 305"/>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1460"/>
    <xdr:sp macro="" textlink="">
      <xdr:nvSpPr>
        <xdr:cNvPr id="307" name="テキスト ボックス 306"/>
        <xdr:cNvSpPr txBox="1"/>
      </xdr:nvSpPr>
      <xdr:spPr>
        <a:xfrm>
          <a:off x="12065000" y="98482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08" name="直線コネクタ 307"/>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09" name="テキスト ボックス 308"/>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132080</xdr:rowOff>
    </xdr:from>
    <xdr:to xmlns:xdr="http://schemas.openxmlformats.org/drawingml/2006/spreadsheetDrawing">
      <xdr:col>81</xdr:col>
      <xdr:colOff>44450</xdr:colOff>
      <xdr:row>66</xdr:row>
      <xdr:rowOff>166370</xdr:rowOff>
    </xdr:to>
    <xdr:cxnSp macro="">
      <xdr:nvCxnSpPr>
        <xdr:cNvPr id="311" name="直線コネクタ 310"/>
        <xdr:cNvCxnSpPr/>
      </xdr:nvCxnSpPr>
      <xdr:spPr>
        <a:xfrm flipV="1">
          <a:off x="17018000" y="10247630"/>
          <a:ext cx="0" cy="12344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138430</xdr:rowOff>
    </xdr:from>
    <xdr:ext cx="762000" cy="259080"/>
    <xdr:sp macro="" textlink="">
      <xdr:nvSpPr>
        <xdr:cNvPr id="312" name="定員管理の状況最小値テキスト"/>
        <xdr:cNvSpPr txBox="1"/>
      </xdr:nvSpPr>
      <xdr:spPr>
        <a:xfrm>
          <a:off x="17106900" y="11454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166370</xdr:rowOff>
    </xdr:from>
    <xdr:to xmlns:xdr="http://schemas.openxmlformats.org/drawingml/2006/spreadsheetDrawing">
      <xdr:col>81</xdr:col>
      <xdr:colOff>133350</xdr:colOff>
      <xdr:row>66</xdr:row>
      <xdr:rowOff>166370</xdr:rowOff>
    </xdr:to>
    <xdr:cxnSp macro="">
      <xdr:nvCxnSpPr>
        <xdr:cNvPr id="313" name="直線コネクタ 312"/>
        <xdr:cNvCxnSpPr/>
      </xdr:nvCxnSpPr>
      <xdr:spPr>
        <a:xfrm>
          <a:off x="16929100" y="114820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58</xdr:row>
      <xdr:rowOff>46355</xdr:rowOff>
    </xdr:from>
    <xdr:ext cx="762000" cy="259080"/>
    <xdr:sp macro="" textlink="">
      <xdr:nvSpPr>
        <xdr:cNvPr id="314" name="定員管理の状況最大値テキスト"/>
        <xdr:cNvSpPr txBox="1"/>
      </xdr:nvSpPr>
      <xdr:spPr>
        <a:xfrm>
          <a:off x="17106900" y="9990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132080</xdr:rowOff>
    </xdr:from>
    <xdr:to xmlns:xdr="http://schemas.openxmlformats.org/drawingml/2006/spreadsheetDrawing">
      <xdr:col>81</xdr:col>
      <xdr:colOff>133350</xdr:colOff>
      <xdr:row>59</xdr:row>
      <xdr:rowOff>132080</xdr:rowOff>
    </xdr:to>
    <xdr:cxnSp macro="">
      <xdr:nvCxnSpPr>
        <xdr:cNvPr id="315" name="直線コネクタ 314"/>
        <xdr:cNvCxnSpPr/>
      </xdr:nvCxnSpPr>
      <xdr:spPr>
        <a:xfrm>
          <a:off x="16929100" y="10247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153035</xdr:rowOff>
    </xdr:from>
    <xdr:to xmlns:xdr="http://schemas.openxmlformats.org/drawingml/2006/spreadsheetDrawing">
      <xdr:col>81</xdr:col>
      <xdr:colOff>44450</xdr:colOff>
      <xdr:row>61</xdr:row>
      <xdr:rowOff>1905</xdr:rowOff>
    </xdr:to>
    <xdr:cxnSp macro="">
      <xdr:nvCxnSpPr>
        <xdr:cNvPr id="316" name="直線コネクタ 315"/>
        <xdr:cNvCxnSpPr/>
      </xdr:nvCxnSpPr>
      <xdr:spPr>
        <a:xfrm>
          <a:off x="16179800" y="10440035"/>
          <a:ext cx="8382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62</xdr:row>
      <xdr:rowOff>46990</xdr:rowOff>
    </xdr:from>
    <xdr:ext cx="762000" cy="259080"/>
    <xdr:sp macro="" textlink="">
      <xdr:nvSpPr>
        <xdr:cNvPr id="317" name="定員管理の状況平均値テキスト"/>
        <xdr:cNvSpPr txBox="1"/>
      </xdr:nvSpPr>
      <xdr:spPr>
        <a:xfrm>
          <a:off x="17106900" y="106768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62</xdr:row>
      <xdr:rowOff>74930</xdr:rowOff>
    </xdr:from>
    <xdr:to xmlns:xdr="http://schemas.openxmlformats.org/drawingml/2006/spreadsheetDrawing">
      <xdr:col>81</xdr:col>
      <xdr:colOff>95250</xdr:colOff>
      <xdr:row>63</xdr:row>
      <xdr:rowOff>5080</xdr:rowOff>
    </xdr:to>
    <xdr:sp macro="" textlink="">
      <xdr:nvSpPr>
        <xdr:cNvPr id="318" name="フローチャート: 判断 317"/>
        <xdr:cNvSpPr/>
      </xdr:nvSpPr>
      <xdr:spPr>
        <a:xfrm>
          <a:off x="169672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60</xdr:row>
      <xdr:rowOff>146685</xdr:rowOff>
    </xdr:from>
    <xdr:to xmlns:xdr="http://schemas.openxmlformats.org/drawingml/2006/spreadsheetDrawing">
      <xdr:col>77</xdr:col>
      <xdr:colOff>44450</xdr:colOff>
      <xdr:row>60</xdr:row>
      <xdr:rowOff>153035</xdr:rowOff>
    </xdr:to>
    <xdr:cxnSp macro="">
      <xdr:nvCxnSpPr>
        <xdr:cNvPr id="319" name="直線コネクタ 318"/>
        <xdr:cNvCxnSpPr/>
      </xdr:nvCxnSpPr>
      <xdr:spPr>
        <a:xfrm>
          <a:off x="15290800" y="1043368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62</xdr:row>
      <xdr:rowOff>48260</xdr:rowOff>
    </xdr:from>
    <xdr:to xmlns:xdr="http://schemas.openxmlformats.org/drawingml/2006/spreadsheetDrawing">
      <xdr:col>77</xdr:col>
      <xdr:colOff>95250</xdr:colOff>
      <xdr:row>62</xdr:row>
      <xdr:rowOff>149860</xdr:rowOff>
    </xdr:to>
    <xdr:sp macro="" textlink="">
      <xdr:nvSpPr>
        <xdr:cNvPr id="320" name="フローチャート: 判断 319"/>
        <xdr:cNvSpPr/>
      </xdr:nvSpPr>
      <xdr:spPr>
        <a:xfrm>
          <a:off x="161290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62</xdr:row>
      <xdr:rowOff>134620</xdr:rowOff>
    </xdr:from>
    <xdr:ext cx="736600" cy="251460"/>
    <xdr:sp macro="" textlink="">
      <xdr:nvSpPr>
        <xdr:cNvPr id="321" name="テキスト ボックス 320"/>
        <xdr:cNvSpPr txBox="1"/>
      </xdr:nvSpPr>
      <xdr:spPr>
        <a:xfrm>
          <a:off x="15798800" y="107645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135890</xdr:rowOff>
    </xdr:from>
    <xdr:to xmlns:xdr="http://schemas.openxmlformats.org/drawingml/2006/spreadsheetDrawing">
      <xdr:col>72</xdr:col>
      <xdr:colOff>203200</xdr:colOff>
      <xdr:row>60</xdr:row>
      <xdr:rowOff>146685</xdr:rowOff>
    </xdr:to>
    <xdr:cxnSp macro="">
      <xdr:nvCxnSpPr>
        <xdr:cNvPr id="322" name="直線コネクタ 321"/>
        <xdr:cNvCxnSpPr/>
      </xdr:nvCxnSpPr>
      <xdr:spPr>
        <a:xfrm>
          <a:off x="14401800" y="1042289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62</xdr:row>
      <xdr:rowOff>21590</xdr:rowOff>
    </xdr:from>
    <xdr:to xmlns:xdr="http://schemas.openxmlformats.org/drawingml/2006/spreadsheetDrawing">
      <xdr:col>73</xdr:col>
      <xdr:colOff>44450</xdr:colOff>
      <xdr:row>62</xdr:row>
      <xdr:rowOff>123190</xdr:rowOff>
    </xdr:to>
    <xdr:sp macro="" textlink="">
      <xdr:nvSpPr>
        <xdr:cNvPr id="323" name="フローチャート: 判断 322"/>
        <xdr:cNvSpPr/>
      </xdr:nvSpPr>
      <xdr:spPr>
        <a:xfrm>
          <a:off x="152400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62</xdr:row>
      <xdr:rowOff>107950</xdr:rowOff>
    </xdr:from>
    <xdr:ext cx="762000" cy="259080"/>
    <xdr:sp macro="" textlink="">
      <xdr:nvSpPr>
        <xdr:cNvPr id="324" name="テキスト ボックス 323"/>
        <xdr:cNvSpPr txBox="1"/>
      </xdr:nvSpPr>
      <xdr:spPr>
        <a:xfrm>
          <a:off x="14909800" y="10737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119380</xdr:rowOff>
    </xdr:from>
    <xdr:to xmlns:xdr="http://schemas.openxmlformats.org/drawingml/2006/spreadsheetDrawing">
      <xdr:col>68</xdr:col>
      <xdr:colOff>152400</xdr:colOff>
      <xdr:row>60</xdr:row>
      <xdr:rowOff>135890</xdr:rowOff>
    </xdr:to>
    <xdr:cxnSp macro="">
      <xdr:nvCxnSpPr>
        <xdr:cNvPr id="325" name="直線コネクタ 324"/>
        <xdr:cNvCxnSpPr/>
      </xdr:nvCxnSpPr>
      <xdr:spPr>
        <a:xfrm>
          <a:off x="13512800" y="1040638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62</xdr:row>
      <xdr:rowOff>18415</xdr:rowOff>
    </xdr:from>
    <xdr:to xmlns:xdr="http://schemas.openxmlformats.org/drawingml/2006/spreadsheetDrawing">
      <xdr:col>68</xdr:col>
      <xdr:colOff>203200</xdr:colOff>
      <xdr:row>62</xdr:row>
      <xdr:rowOff>120650</xdr:rowOff>
    </xdr:to>
    <xdr:sp macro="" textlink="">
      <xdr:nvSpPr>
        <xdr:cNvPr id="326" name="フローチャート: 判断 325"/>
        <xdr:cNvSpPr/>
      </xdr:nvSpPr>
      <xdr:spPr>
        <a:xfrm>
          <a:off x="14351000" y="10648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62</xdr:row>
      <xdr:rowOff>104775</xdr:rowOff>
    </xdr:from>
    <xdr:ext cx="762000" cy="259080"/>
    <xdr:sp macro="" textlink="">
      <xdr:nvSpPr>
        <xdr:cNvPr id="327" name="テキスト ボックス 326"/>
        <xdr:cNvSpPr txBox="1"/>
      </xdr:nvSpPr>
      <xdr:spPr>
        <a:xfrm>
          <a:off x="14020800" y="10734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62</xdr:row>
      <xdr:rowOff>14605</xdr:rowOff>
    </xdr:from>
    <xdr:to xmlns:xdr="http://schemas.openxmlformats.org/drawingml/2006/spreadsheetDrawing">
      <xdr:col>64</xdr:col>
      <xdr:colOff>152400</xdr:colOff>
      <xdr:row>62</xdr:row>
      <xdr:rowOff>116205</xdr:rowOff>
    </xdr:to>
    <xdr:sp macro="" textlink="">
      <xdr:nvSpPr>
        <xdr:cNvPr id="328" name="フローチャート: 判断 327"/>
        <xdr:cNvSpPr/>
      </xdr:nvSpPr>
      <xdr:spPr>
        <a:xfrm>
          <a:off x="13462000" y="1064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62</xdr:row>
      <xdr:rowOff>100965</xdr:rowOff>
    </xdr:from>
    <xdr:ext cx="762000" cy="251460"/>
    <xdr:sp macro="" textlink="">
      <xdr:nvSpPr>
        <xdr:cNvPr id="329" name="テキスト ボックス 328"/>
        <xdr:cNvSpPr txBox="1"/>
      </xdr:nvSpPr>
      <xdr:spPr>
        <a:xfrm>
          <a:off x="13131800" y="107308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1460"/>
    <xdr:sp macro="" textlink="">
      <xdr:nvSpPr>
        <xdr:cNvPr id="330" name="テキスト ボックス 329"/>
        <xdr:cNvSpPr txBox="1"/>
      </xdr:nvSpPr>
      <xdr:spPr>
        <a:xfrm>
          <a:off x="168021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1460"/>
    <xdr:sp macro="" textlink="">
      <xdr:nvSpPr>
        <xdr:cNvPr id="331" name="テキスト ボックス 330"/>
        <xdr:cNvSpPr txBox="1"/>
      </xdr:nvSpPr>
      <xdr:spPr>
        <a:xfrm>
          <a:off x="15963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1460"/>
    <xdr:sp macro="" textlink="">
      <xdr:nvSpPr>
        <xdr:cNvPr id="332" name="テキスト ボックス 331"/>
        <xdr:cNvSpPr txBox="1"/>
      </xdr:nvSpPr>
      <xdr:spPr>
        <a:xfrm>
          <a:off x="15074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1460"/>
    <xdr:sp macro="" textlink="">
      <xdr:nvSpPr>
        <xdr:cNvPr id="333" name="テキスト ボックス 332"/>
        <xdr:cNvSpPr txBox="1"/>
      </xdr:nvSpPr>
      <xdr:spPr>
        <a:xfrm>
          <a:off x="14185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1460"/>
    <xdr:sp macro="" textlink="">
      <xdr:nvSpPr>
        <xdr:cNvPr id="334" name="テキスト ボックス 333"/>
        <xdr:cNvSpPr txBox="1"/>
      </xdr:nvSpPr>
      <xdr:spPr>
        <a:xfrm>
          <a:off x="13296900" y="119989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122555</xdr:rowOff>
    </xdr:from>
    <xdr:to xmlns:xdr="http://schemas.openxmlformats.org/drawingml/2006/spreadsheetDrawing">
      <xdr:col>81</xdr:col>
      <xdr:colOff>95250</xdr:colOff>
      <xdr:row>61</xdr:row>
      <xdr:rowOff>52705</xdr:rowOff>
    </xdr:to>
    <xdr:sp macro="" textlink="">
      <xdr:nvSpPr>
        <xdr:cNvPr id="335" name="楕円 334"/>
        <xdr:cNvSpPr/>
      </xdr:nvSpPr>
      <xdr:spPr>
        <a:xfrm>
          <a:off x="169672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139065</xdr:rowOff>
    </xdr:from>
    <xdr:ext cx="762000" cy="259080"/>
    <xdr:sp macro="" textlink="">
      <xdr:nvSpPr>
        <xdr:cNvPr id="336" name="定員管理の状況該当値テキスト"/>
        <xdr:cNvSpPr txBox="1"/>
      </xdr:nvSpPr>
      <xdr:spPr>
        <a:xfrm>
          <a:off x="17106900" y="10254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60</xdr:row>
      <xdr:rowOff>102235</xdr:rowOff>
    </xdr:from>
    <xdr:to xmlns:xdr="http://schemas.openxmlformats.org/drawingml/2006/spreadsheetDrawing">
      <xdr:col>77</xdr:col>
      <xdr:colOff>95250</xdr:colOff>
      <xdr:row>61</xdr:row>
      <xdr:rowOff>32385</xdr:rowOff>
    </xdr:to>
    <xdr:sp macro="" textlink="">
      <xdr:nvSpPr>
        <xdr:cNvPr id="337" name="楕円 336"/>
        <xdr:cNvSpPr/>
      </xdr:nvSpPr>
      <xdr:spPr>
        <a:xfrm>
          <a:off x="16129000" y="1038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42545</xdr:rowOff>
    </xdr:from>
    <xdr:ext cx="736600" cy="251460"/>
    <xdr:sp macro="" textlink="">
      <xdr:nvSpPr>
        <xdr:cNvPr id="338" name="テキスト ボックス 337"/>
        <xdr:cNvSpPr txBox="1"/>
      </xdr:nvSpPr>
      <xdr:spPr>
        <a:xfrm>
          <a:off x="15798800" y="1015809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95885</xdr:rowOff>
    </xdr:from>
    <xdr:to xmlns:xdr="http://schemas.openxmlformats.org/drawingml/2006/spreadsheetDrawing">
      <xdr:col>73</xdr:col>
      <xdr:colOff>44450</xdr:colOff>
      <xdr:row>61</xdr:row>
      <xdr:rowOff>26035</xdr:rowOff>
    </xdr:to>
    <xdr:sp macro="" textlink="">
      <xdr:nvSpPr>
        <xdr:cNvPr id="339" name="楕円 338"/>
        <xdr:cNvSpPr/>
      </xdr:nvSpPr>
      <xdr:spPr>
        <a:xfrm>
          <a:off x="15240000" y="1038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36195</xdr:rowOff>
    </xdr:from>
    <xdr:ext cx="762000" cy="259080"/>
    <xdr:sp macro="" textlink="">
      <xdr:nvSpPr>
        <xdr:cNvPr id="340" name="テキスト ボックス 339"/>
        <xdr:cNvSpPr txBox="1"/>
      </xdr:nvSpPr>
      <xdr:spPr>
        <a:xfrm>
          <a:off x="14909800" y="101517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85090</xdr:rowOff>
    </xdr:from>
    <xdr:to xmlns:xdr="http://schemas.openxmlformats.org/drawingml/2006/spreadsheetDrawing">
      <xdr:col>68</xdr:col>
      <xdr:colOff>203200</xdr:colOff>
      <xdr:row>61</xdr:row>
      <xdr:rowOff>15240</xdr:rowOff>
    </xdr:to>
    <xdr:sp macro="" textlink="">
      <xdr:nvSpPr>
        <xdr:cNvPr id="341" name="楕円 340"/>
        <xdr:cNvSpPr/>
      </xdr:nvSpPr>
      <xdr:spPr>
        <a:xfrm>
          <a:off x="14351000" y="1037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59</xdr:row>
      <xdr:rowOff>25400</xdr:rowOff>
    </xdr:from>
    <xdr:ext cx="762000" cy="259080"/>
    <xdr:sp macro="" textlink="">
      <xdr:nvSpPr>
        <xdr:cNvPr id="342" name="テキスト ボックス 341"/>
        <xdr:cNvSpPr txBox="1"/>
      </xdr:nvSpPr>
      <xdr:spPr>
        <a:xfrm>
          <a:off x="14020800" y="10140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68580</xdr:rowOff>
    </xdr:from>
    <xdr:to xmlns:xdr="http://schemas.openxmlformats.org/drawingml/2006/spreadsheetDrawing">
      <xdr:col>64</xdr:col>
      <xdr:colOff>152400</xdr:colOff>
      <xdr:row>60</xdr:row>
      <xdr:rowOff>170180</xdr:rowOff>
    </xdr:to>
    <xdr:sp macro="" textlink="">
      <xdr:nvSpPr>
        <xdr:cNvPr id="343" name="楕円 342"/>
        <xdr:cNvSpPr/>
      </xdr:nvSpPr>
      <xdr:spPr>
        <a:xfrm>
          <a:off x="13462000" y="1035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8890</xdr:rowOff>
    </xdr:from>
    <xdr:ext cx="762000" cy="251460"/>
    <xdr:sp macro="" textlink="">
      <xdr:nvSpPr>
        <xdr:cNvPr id="344" name="テキスト ボックス 343"/>
        <xdr:cNvSpPr txBox="1"/>
      </xdr:nvSpPr>
      <xdr:spPr>
        <a:xfrm>
          <a:off x="13131800" y="10124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6" name="テキスト ボックス 345"/>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3380" cy="358775"/>
    <xdr:sp macro="" textlink="">
      <xdr:nvSpPr>
        <xdr:cNvPr id="347" name="テキスト ボックス 346"/>
        <xdr:cNvSpPr txBox="1"/>
      </xdr:nvSpPr>
      <xdr:spPr>
        <a:xfrm>
          <a:off x="15407640" y="535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地方債元利償還金は増額、一部事務組合の起こした地方債に充てられたと認められる負担金は減額となっており、単年度ではわずかに改善したものの、３年平均では</a:t>
          </a:r>
          <a:r>
            <a:rPr kumimoji="1" lang="ja-JP" altLang="en-US" sz="1300">
              <a:latin typeface="ＭＳ Ｐゴシック"/>
              <a:ea typeface="ＭＳ Ｐゴシック"/>
            </a:rPr>
            <a:t>わずかに悪化</a:t>
          </a:r>
          <a:r>
            <a:rPr kumimoji="1" lang="ja-JP" altLang="en-US" sz="1300">
              <a:latin typeface="ＭＳ Ｐゴシック"/>
              <a:ea typeface="ＭＳ Ｐゴシック"/>
            </a:rPr>
            <a:t>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当該比率は依然として全国平均を大きく上回っており、類似団体内においても下位となっているため、新規に発行する町債は、元金償還額を上回らない設定とし、町債を発行する際には、交付税措置のある事業債を活用するなど、比率の改善に努めていき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58" name="テキスト ボックス 357"/>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59" name="直線コネクタ 358"/>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0" name="テキスト ボックス 359"/>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1" name="直線コネクタ 360"/>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2000" cy="259080"/>
    <xdr:sp macro="" textlink="">
      <xdr:nvSpPr>
        <xdr:cNvPr id="362" name="テキスト ボックス 361"/>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3" name="直線コネクタ 362"/>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2000" cy="251460"/>
    <xdr:sp macro="" textlink="">
      <xdr:nvSpPr>
        <xdr:cNvPr id="364" name="テキスト ボックス 363"/>
        <xdr:cNvSpPr txBox="1"/>
      </xdr:nvSpPr>
      <xdr:spPr>
        <a:xfrm>
          <a:off x="12065000" y="70840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5" name="直線コネクタ 364"/>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2000" cy="251460"/>
    <xdr:sp macro="" textlink="">
      <xdr:nvSpPr>
        <xdr:cNvPr id="366" name="テキスト ボックス 365"/>
        <xdr:cNvSpPr txBox="1"/>
      </xdr:nvSpPr>
      <xdr:spPr>
        <a:xfrm>
          <a:off x="12065000" y="66014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67" name="直線コネクタ 366"/>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35</xdr:row>
      <xdr:rowOff>118110</xdr:rowOff>
    </xdr:from>
    <xdr:ext cx="762000" cy="259080"/>
    <xdr:sp macro="" textlink="">
      <xdr:nvSpPr>
        <xdr:cNvPr id="368" name="テキスト ボックス 367"/>
        <xdr:cNvSpPr txBox="1"/>
      </xdr:nvSpPr>
      <xdr:spPr>
        <a:xfrm>
          <a:off x="12065000" y="611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69" name="直線コネクタ 368"/>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69850</xdr:rowOff>
    </xdr:from>
    <xdr:to xmlns:xdr="http://schemas.openxmlformats.org/drawingml/2006/spreadsheetDrawing">
      <xdr:col>81</xdr:col>
      <xdr:colOff>44450</xdr:colOff>
      <xdr:row>45</xdr:row>
      <xdr:rowOff>109220</xdr:rowOff>
    </xdr:to>
    <xdr:cxnSp macro="">
      <xdr:nvCxnSpPr>
        <xdr:cNvPr id="371" name="直線コネクタ 370"/>
        <xdr:cNvCxnSpPr/>
      </xdr:nvCxnSpPr>
      <xdr:spPr>
        <a:xfrm flipV="1">
          <a:off x="17018000" y="6242050"/>
          <a:ext cx="0" cy="15824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81280</xdr:rowOff>
    </xdr:from>
    <xdr:ext cx="762000" cy="259080"/>
    <xdr:sp macro="" textlink="">
      <xdr:nvSpPr>
        <xdr:cNvPr id="372" name="公債費負担の状況最小値テキスト"/>
        <xdr:cNvSpPr txBox="1"/>
      </xdr:nvSpPr>
      <xdr:spPr>
        <a:xfrm>
          <a:off x="17106900" y="7796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109220</xdr:rowOff>
    </xdr:from>
    <xdr:to xmlns:xdr="http://schemas.openxmlformats.org/drawingml/2006/spreadsheetDrawing">
      <xdr:col>81</xdr:col>
      <xdr:colOff>133350</xdr:colOff>
      <xdr:row>45</xdr:row>
      <xdr:rowOff>109220</xdr:rowOff>
    </xdr:to>
    <xdr:cxnSp macro="">
      <xdr:nvCxnSpPr>
        <xdr:cNvPr id="373" name="直線コネクタ 372"/>
        <xdr:cNvCxnSpPr/>
      </xdr:nvCxnSpPr>
      <xdr:spPr>
        <a:xfrm>
          <a:off x="16929100" y="78244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34</xdr:row>
      <xdr:rowOff>156210</xdr:rowOff>
    </xdr:from>
    <xdr:ext cx="762000" cy="251460"/>
    <xdr:sp macro="" textlink="">
      <xdr:nvSpPr>
        <xdr:cNvPr id="374" name="公債費負担の状況最大値テキスト"/>
        <xdr:cNvSpPr txBox="1"/>
      </xdr:nvSpPr>
      <xdr:spPr>
        <a:xfrm>
          <a:off x="17106900" y="59855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69850</xdr:rowOff>
    </xdr:from>
    <xdr:to xmlns:xdr="http://schemas.openxmlformats.org/drawingml/2006/spreadsheetDrawing">
      <xdr:col>81</xdr:col>
      <xdr:colOff>133350</xdr:colOff>
      <xdr:row>36</xdr:row>
      <xdr:rowOff>69850</xdr:rowOff>
    </xdr:to>
    <xdr:cxnSp macro="">
      <xdr:nvCxnSpPr>
        <xdr:cNvPr id="375" name="直線コネクタ 374"/>
        <xdr:cNvCxnSpPr/>
      </xdr:nvCxnSpPr>
      <xdr:spPr>
        <a:xfrm>
          <a:off x="16929100" y="6242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42</xdr:row>
      <xdr:rowOff>140970</xdr:rowOff>
    </xdr:from>
    <xdr:to xmlns:xdr="http://schemas.openxmlformats.org/drawingml/2006/spreadsheetDrawing">
      <xdr:col>81</xdr:col>
      <xdr:colOff>44450</xdr:colOff>
      <xdr:row>42</xdr:row>
      <xdr:rowOff>151130</xdr:rowOff>
    </xdr:to>
    <xdr:cxnSp macro="">
      <xdr:nvCxnSpPr>
        <xdr:cNvPr id="376" name="直線コネクタ 375"/>
        <xdr:cNvCxnSpPr/>
      </xdr:nvCxnSpPr>
      <xdr:spPr>
        <a:xfrm>
          <a:off x="16179800" y="7341870"/>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39</xdr:row>
      <xdr:rowOff>170180</xdr:rowOff>
    </xdr:from>
    <xdr:ext cx="762000" cy="259080"/>
    <xdr:sp macro="" textlink="">
      <xdr:nvSpPr>
        <xdr:cNvPr id="377" name="公債費負担の状況平均値テキスト"/>
        <xdr:cNvSpPr txBox="1"/>
      </xdr:nvSpPr>
      <xdr:spPr>
        <a:xfrm>
          <a:off x="17106900" y="68567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40</xdr:row>
      <xdr:rowOff>153670</xdr:rowOff>
    </xdr:from>
    <xdr:to xmlns:xdr="http://schemas.openxmlformats.org/drawingml/2006/spreadsheetDrawing">
      <xdr:col>81</xdr:col>
      <xdr:colOff>95250</xdr:colOff>
      <xdr:row>41</xdr:row>
      <xdr:rowOff>83820</xdr:rowOff>
    </xdr:to>
    <xdr:sp macro="" textlink="">
      <xdr:nvSpPr>
        <xdr:cNvPr id="378" name="フローチャート: 判断 377"/>
        <xdr:cNvSpPr/>
      </xdr:nvSpPr>
      <xdr:spPr>
        <a:xfrm>
          <a:off x="16967200" y="701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42</xdr:row>
      <xdr:rowOff>140970</xdr:rowOff>
    </xdr:from>
    <xdr:to xmlns:xdr="http://schemas.openxmlformats.org/drawingml/2006/spreadsheetDrawing">
      <xdr:col>77</xdr:col>
      <xdr:colOff>44450</xdr:colOff>
      <xdr:row>42</xdr:row>
      <xdr:rowOff>160655</xdr:rowOff>
    </xdr:to>
    <xdr:cxnSp macro="">
      <xdr:nvCxnSpPr>
        <xdr:cNvPr id="379" name="直線コネクタ 378"/>
        <xdr:cNvCxnSpPr/>
      </xdr:nvCxnSpPr>
      <xdr:spPr>
        <a:xfrm flipV="1">
          <a:off x="15290800" y="734187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40</xdr:row>
      <xdr:rowOff>143510</xdr:rowOff>
    </xdr:from>
    <xdr:to xmlns:xdr="http://schemas.openxmlformats.org/drawingml/2006/spreadsheetDrawing">
      <xdr:col>77</xdr:col>
      <xdr:colOff>95250</xdr:colOff>
      <xdr:row>41</xdr:row>
      <xdr:rowOff>73660</xdr:rowOff>
    </xdr:to>
    <xdr:sp macro="" textlink="">
      <xdr:nvSpPr>
        <xdr:cNvPr id="380" name="フローチャート: 判断 379"/>
        <xdr:cNvSpPr/>
      </xdr:nvSpPr>
      <xdr:spPr>
        <a:xfrm>
          <a:off x="16129000" y="700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83820</xdr:rowOff>
    </xdr:from>
    <xdr:ext cx="736600" cy="259080"/>
    <xdr:sp macro="" textlink="">
      <xdr:nvSpPr>
        <xdr:cNvPr id="381" name="テキスト ボックス 380"/>
        <xdr:cNvSpPr txBox="1"/>
      </xdr:nvSpPr>
      <xdr:spPr>
        <a:xfrm>
          <a:off x="15798800" y="67703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160655</xdr:rowOff>
    </xdr:from>
    <xdr:to xmlns:xdr="http://schemas.openxmlformats.org/drawingml/2006/spreadsheetDrawing">
      <xdr:col>72</xdr:col>
      <xdr:colOff>203200</xdr:colOff>
      <xdr:row>43</xdr:row>
      <xdr:rowOff>56515</xdr:rowOff>
    </xdr:to>
    <xdr:cxnSp macro="">
      <xdr:nvCxnSpPr>
        <xdr:cNvPr id="382" name="直線コネクタ 381"/>
        <xdr:cNvCxnSpPr/>
      </xdr:nvCxnSpPr>
      <xdr:spPr>
        <a:xfrm flipV="1">
          <a:off x="14401800" y="7361555"/>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133985</xdr:rowOff>
    </xdr:from>
    <xdr:to xmlns:xdr="http://schemas.openxmlformats.org/drawingml/2006/spreadsheetDrawing">
      <xdr:col>73</xdr:col>
      <xdr:colOff>44450</xdr:colOff>
      <xdr:row>41</xdr:row>
      <xdr:rowOff>64135</xdr:rowOff>
    </xdr:to>
    <xdr:sp macro="" textlink="">
      <xdr:nvSpPr>
        <xdr:cNvPr id="383" name="フローチャート: 判断 382"/>
        <xdr:cNvSpPr/>
      </xdr:nvSpPr>
      <xdr:spPr>
        <a:xfrm>
          <a:off x="15240000" y="699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74930</xdr:rowOff>
    </xdr:from>
    <xdr:ext cx="762000" cy="251460"/>
    <xdr:sp macro="" textlink="">
      <xdr:nvSpPr>
        <xdr:cNvPr id="384" name="テキスト ボックス 383"/>
        <xdr:cNvSpPr txBox="1"/>
      </xdr:nvSpPr>
      <xdr:spPr>
        <a:xfrm>
          <a:off x="14909800" y="67614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43</xdr:row>
      <xdr:rowOff>56515</xdr:rowOff>
    </xdr:from>
    <xdr:to xmlns:xdr="http://schemas.openxmlformats.org/drawingml/2006/spreadsheetDrawing">
      <xdr:col>68</xdr:col>
      <xdr:colOff>152400</xdr:colOff>
      <xdr:row>43</xdr:row>
      <xdr:rowOff>114300</xdr:rowOff>
    </xdr:to>
    <xdr:cxnSp macro="">
      <xdr:nvCxnSpPr>
        <xdr:cNvPr id="385" name="直線コネクタ 384"/>
        <xdr:cNvCxnSpPr/>
      </xdr:nvCxnSpPr>
      <xdr:spPr>
        <a:xfrm flipV="1">
          <a:off x="13512800" y="742886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153670</xdr:rowOff>
    </xdr:from>
    <xdr:to xmlns:xdr="http://schemas.openxmlformats.org/drawingml/2006/spreadsheetDrawing">
      <xdr:col>68</xdr:col>
      <xdr:colOff>203200</xdr:colOff>
      <xdr:row>41</xdr:row>
      <xdr:rowOff>83820</xdr:rowOff>
    </xdr:to>
    <xdr:sp macro="" textlink="">
      <xdr:nvSpPr>
        <xdr:cNvPr id="386" name="フローチャート: 判断 385"/>
        <xdr:cNvSpPr/>
      </xdr:nvSpPr>
      <xdr:spPr>
        <a:xfrm>
          <a:off x="14351000" y="701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93980</xdr:rowOff>
    </xdr:from>
    <xdr:ext cx="762000" cy="259080"/>
    <xdr:sp macro="" textlink="">
      <xdr:nvSpPr>
        <xdr:cNvPr id="387" name="テキスト ボックス 386"/>
        <xdr:cNvSpPr txBox="1"/>
      </xdr:nvSpPr>
      <xdr:spPr>
        <a:xfrm>
          <a:off x="14020800" y="6780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30480</xdr:rowOff>
    </xdr:from>
    <xdr:to xmlns:xdr="http://schemas.openxmlformats.org/drawingml/2006/spreadsheetDrawing">
      <xdr:col>64</xdr:col>
      <xdr:colOff>152400</xdr:colOff>
      <xdr:row>41</xdr:row>
      <xdr:rowOff>132080</xdr:rowOff>
    </xdr:to>
    <xdr:sp macro="" textlink="">
      <xdr:nvSpPr>
        <xdr:cNvPr id="388" name="フローチャート: 判断 387"/>
        <xdr:cNvSpPr/>
      </xdr:nvSpPr>
      <xdr:spPr>
        <a:xfrm>
          <a:off x="13462000" y="705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142240</xdr:rowOff>
    </xdr:from>
    <xdr:ext cx="762000" cy="259080"/>
    <xdr:sp macro="" textlink="">
      <xdr:nvSpPr>
        <xdr:cNvPr id="389" name="テキスト ボックス 388"/>
        <xdr:cNvSpPr txBox="1"/>
      </xdr:nvSpPr>
      <xdr:spPr>
        <a:xfrm>
          <a:off x="13131800" y="6828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0" name="テキスト ボックス 389"/>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1" name="テキスト ボックス 390"/>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2" name="テキスト ボックス 391"/>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3" name="テキスト ボックス 392"/>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4" name="テキスト ボックス 393"/>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42</xdr:row>
      <xdr:rowOff>100330</xdr:rowOff>
    </xdr:from>
    <xdr:to xmlns:xdr="http://schemas.openxmlformats.org/drawingml/2006/spreadsheetDrawing">
      <xdr:col>81</xdr:col>
      <xdr:colOff>95250</xdr:colOff>
      <xdr:row>43</xdr:row>
      <xdr:rowOff>30480</xdr:rowOff>
    </xdr:to>
    <xdr:sp macro="" textlink="">
      <xdr:nvSpPr>
        <xdr:cNvPr id="395" name="楕円 394"/>
        <xdr:cNvSpPr/>
      </xdr:nvSpPr>
      <xdr:spPr>
        <a:xfrm>
          <a:off x="16967200" y="730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72390</xdr:rowOff>
    </xdr:from>
    <xdr:ext cx="762000" cy="259080"/>
    <xdr:sp macro="" textlink="">
      <xdr:nvSpPr>
        <xdr:cNvPr id="396" name="公債費負担の状況該当値テキスト"/>
        <xdr:cNvSpPr txBox="1"/>
      </xdr:nvSpPr>
      <xdr:spPr>
        <a:xfrm>
          <a:off x="17106900" y="7273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42</xdr:row>
      <xdr:rowOff>90170</xdr:rowOff>
    </xdr:from>
    <xdr:to xmlns:xdr="http://schemas.openxmlformats.org/drawingml/2006/spreadsheetDrawing">
      <xdr:col>77</xdr:col>
      <xdr:colOff>95250</xdr:colOff>
      <xdr:row>43</xdr:row>
      <xdr:rowOff>20320</xdr:rowOff>
    </xdr:to>
    <xdr:sp macro="" textlink="">
      <xdr:nvSpPr>
        <xdr:cNvPr id="397" name="楕円 396"/>
        <xdr:cNvSpPr/>
      </xdr:nvSpPr>
      <xdr:spPr>
        <a:xfrm>
          <a:off x="16129000" y="729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43</xdr:row>
      <xdr:rowOff>5080</xdr:rowOff>
    </xdr:from>
    <xdr:ext cx="736600" cy="259080"/>
    <xdr:sp macro="" textlink="">
      <xdr:nvSpPr>
        <xdr:cNvPr id="398" name="テキスト ボックス 397"/>
        <xdr:cNvSpPr txBox="1"/>
      </xdr:nvSpPr>
      <xdr:spPr>
        <a:xfrm>
          <a:off x="15798800" y="73774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109855</xdr:rowOff>
    </xdr:from>
    <xdr:to xmlns:xdr="http://schemas.openxmlformats.org/drawingml/2006/spreadsheetDrawing">
      <xdr:col>73</xdr:col>
      <xdr:colOff>44450</xdr:colOff>
      <xdr:row>43</xdr:row>
      <xdr:rowOff>40640</xdr:rowOff>
    </xdr:to>
    <xdr:sp macro="" textlink="">
      <xdr:nvSpPr>
        <xdr:cNvPr id="399" name="楕円 398"/>
        <xdr:cNvSpPr/>
      </xdr:nvSpPr>
      <xdr:spPr>
        <a:xfrm>
          <a:off x="15240000" y="73107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43</xdr:row>
      <xdr:rowOff>24765</xdr:rowOff>
    </xdr:from>
    <xdr:ext cx="762000" cy="259080"/>
    <xdr:sp macro="" textlink="">
      <xdr:nvSpPr>
        <xdr:cNvPr id="400" name="テキスト ボックス 399"/>
        <xdr:cNvSpPr txBox="1"/>
      </xdr:nvSpPr>
      <xdr:spPr>
        <a:xfrm>
          <a:off x="14909800" y="7397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43</xdr:row>
      <xdr:rowOff>6350</xdr:rowOff>
    </xdr:from>
    <xdr:to xmlns:xdr="http://schemas.openxmlformats.org/drawingml/2006/spreadsheetDrawing">
      <xdr:col>68</xdr:col>
      <xdr:colOff>203200</xdr:colOff>
      <xdr:row>43</xdr:row>
      <xdr:rowOff>107315</xdr:rowOff>
    </xdr:to>
    <xdr:sp macro="" textlink="">
      <xdr:nvSpPr>
        <xdr:cNvPr id="401" name="楕円 400"/>
        <xdr:cNvSpPr/>
      </xdr:nvSpPr>
      <xdr:spPr>
        <a:xfrm>
          <a:off x="14351000" y="73787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43</xdr:row>
      <xdr:rowOff>92075</xdr:rowOff>
    </xdr:from>
    <xdr:ext cx="762000" cy="259080"/>
    <xdr:sp macro="" textlink="">
      <xdr:nvSpPr>
        <xdr:cNvPr id="402" name="テキスト ボックス 401"/>
        <xdr:cNvSpPr txBox="1"/>
      </xdr:nvSpPr>
      <xdr:spPr>
        <a:xfrm>
          <a:off x="14020800" y="74644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43</xdr:row>
      <xdr:rowOff>63500</xdr:rowOff>
    </xdr:from>
    <xdr:to xmlns:xdr="http://schemas.openxmlformats.org/drawingml/2006/spreadsheetDrawing">
      <xdr:col>64</xdr:col>
      <xdr:colOff>152400</xdr:colOff>
      <xdr:row>43</xdr:row>
      <xdr:rowOff>165100</xdr:rowOff>
    </xdr:to>
    <xdr:sp macro="" textlink="">
      <xdr:nvSpPr>
        <xdr:cNvPr id="403" name="楕円 402"/>
        <xdr:cNvSpPr/>
      </xdr:nvSpPr>
      <xdr:spPr>
        <a:xfrm>
          <a:off x="13462000" y="743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43</xdr:row>
      <xdr:rowOff>149860</xdr:rowOff>
    </xdr:from>
    <xdr:ext cx="762000" cy="259080"/>
    <xdr:sp macro="" textlink="">
      <xdr:nvSpPr>
        <xdr:cNvPr id="404" name="テキスト ボックス 403"/>
        <xdr:cNvSpPr txBox="1"/>
      </xdr:nvSpPr>
      <xdr:spPr>
        <a:xfrm>
          <a:off x="13131800" y="7522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6" name="テキスト ボックス 405"/>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3380" cy="358775"/>
    <xdr:sp macro="" textlink="">
      <xdr:nvSpPr>
        <xdr:cNvPr id="407" name="テキスト ボックス 406"/>
        <xdr:cNvSpPr txBox="1"/>
      </xdr:nvSpPr>
      <xdr:spPr>
        <a:xfrm>
          <a:off x="15324455" y="1543050"/>
          <a:ext cx="164338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地方債償還元金の水準が下がっていること</a:t>
          </a:r>
          <a:r>
            <a:rPr kumimoji="1" lang="ja-JP" altLang="en-US" sz="1300">
              <a:latin typeface="ＭＳ Ｐゴシック"/>
              <a:ea typeface="ＭＳ Ｐゴシック"/>
            </a:rPr>
            <a:t>や、充当可能基金が大幅に増加したことで、充当可能財源が将来負担額を上回ったため、比率は算定されませんでした。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今後も、新規に発行する町債は、元金償還額を上回らない設定とし、町債を発行する際には、交付税措置のある事業債を活用するなど、比率の改善に努めていきます。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7805"/>
    <xdr:sp macro="" textlink="">
      <xdr:nvSpPr>
        <xdr:cNvPr id="418" name="テキスト ボックス 417"/>
        <xdr:cNvSpPr txBox="1"/>
      </xdr:nvSpPr>
      <xdr:spPr>
        <a:xfrm>
          <a:off x="12788900" y="1778000"/>
          <a:ext cx="298450"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19" name="直線コネクタ 418"/>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0" name="テキスト ボックス 419"/>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1" name="直線コネクタ 420"/>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1460"/>
    <xdr:sp macro="" textlink="">
      <xdr:nvSpPr>
        <xdr:cNvPr id="422" name="テキスト ボックス 421"/>
        <xdr:cNvSpPr txBox="1"/>
      </xdr:nvSpPr>
      <xdr:spPr>
        <a:xfrm>
          <a:off x="12065000" y="38373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23" name="直線コネクタ 422"/>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1460"/>
    <xdr:sp macro="" textlink="">
      <xdr:nvSpPr>
        <xdr:cNvPr id="424" name="テキスト ボックス 423"/>
        <xdr:cNvSpPr txBox="1"/>
      </xdr:nvSpPr>
      <xdr:spPr>
        <a:xfrm>
          <a:off x="12065000" y="343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25" name="直線コネクタ 424"/>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26" name="テキスト ボックス 425"/>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27" name="直線コネクタ 426"/>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28" name="テキスト ボックス 427"/>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29" name="直線コネクタ 428"/>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30" name="テキスト ボックス 429"/>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1" name="直線コネクタ 430"/>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23</xdr:row>
      <xdr:rowOff>106680</xdr:rowOff>
    </xdr:to>
    <xdr:cxnSp macro="">
      <xdr:nvCxnSpPr>
        <xdr:cNvPr id="433" name="直線コネクタ 432"/>
        <xdr:cNvCxnSpPr/>
      </xdr:nvCxnSpPr>
      <xdr:spPr>
        <a:xfrm flipV="1">
          <a:off x="17018000" y="2370455"/>
          <a:ext cx="0" cy="16795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78740</xdr:rowOff>
    </xdr:from>
    <xdr:ext cx="762000" cy="259080"/>
    <xdr:sp macro="" textlink="">
      <xdr:nvSpPr>
        <xdr:cNvPr id="434" name="将来負担の状況最小値テキスト"/>
        <xdr:cNvSpPr txBox="1"/>
      </xdr:nvSpPr>
      <xdr:spPr>
        <a:xfrm>
          <a:off x="17106900" y="4022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106680</xdr:rowOff>
    </xdr:from>
    <xdr:to xmlns:xdr="http://schemas.openxmlformats.org/drawingml/2006/spreadsheetDrawing">
      <xdr:col>81</xdr:col>
      <xdr:colOff>133350</xdr:colOff>
      <xdr:row>23</xdr:row>
      <xdr:rowOff>106680</xdr:rowOff>
    </xdr:to>
    <xdr:cxnSp macro="">
      <xdr:nvCxnSpPr>
        <xdr:cNvPr id="435" name="直線コネクタ 434"/>
        <xdr:cNvCxnSpPr/>
      </xdr:nvCxnSpPr>
      <xdr:spPr>
        <a:xfrm>
          <a:off x="16929100" y="4050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1460"/>
    <xdr:sp macro="" textlink="">
      <xdr:nvSpPr>
        <xdr:cNvPr id="436" name="将来負担の状況最大値テキスト"/>
        <xdr:cNvSpPr txBox="1"/>
      </xdr:nvSpPr>
      <xdr:spPr>
        <a:xfrm>
          <a:off x="17106900" y="20637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37" name="直線コネクタ 436"/>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101600</xdr:colOff>
      <xdr:row>18</xdr:row>
      <xdr:rowOff>80645</xdr:rowOff>
    </xdr:from>
    <xdr:to xmlns:xdr="http://schemas.openxmlformats.org/drawingml/2006/spreadsheetDrawing">
      <xdr:col>68</xdr:col>
      <xdr:colOff>152400</xdr:colOff>
      <xdr:row>21</xdr:row>
      <xdr:rowOff>27305</xdr:rowOff>
    </xdr:to>
    <xdr:cxnSp macro="">
      <xdr:nvCxnSpPr>
        <xdr:cNvPr id="438" name="直線コネクタ 437"/>
        <xdr:cNvCxnSpPr/>
      </xdr:nvCxnSpPr>
      <xdr:spPr>
        <a:xfrm flipV="1">
          <a:off x="13512800" y="3166745"/>
          <a:ext cx="889000" cy="461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63500</xdr:rowOff>
    </xdr:from>
    <xdr:ext cx="762000" cy="251460"/>
    <xdr:sp macro="" textlink="">
      <xdr:nvSpPr>
        <xdr:cNvPr id="439" name="将来負担の状況平均値テキスト"/>
        <xdr:cNvSpPr txBox="1"/>
      </xdr:nvSpPr>
      <xdr:spPr>
        <a:xfrm>
          <a:off x="17106900" y="229235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40" name="フローチャート: 判断 439"/>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41" name="フローチャート: 判断 440"/>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1460"/>
    <xdr:sp macro="" textlink="">
      <xdr:nvSpPr>
        <xdr:cNvPr id="442" name="テキスト ボックス 441"/>
        <xdr:cNvSpPr txBox="1"/>
      </xdr:nvSpPr>
      <xdr:spPr>
        <a:xfrm>
          <a:off x="15798800" y="208851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90805</xdr:rowOff>
    </xdr:from>
    <xdr:to xmlns:xdr="http://schemas.openxmlformats.org/drawingml/2006/spreadsheetDrawing">
      <xdr:col>73</xdr:col>
      <xdr:colOff>44450</xdr:colOff>
      <xdr:row>14</xdr:row>
      <xdr:rowOff>20955</xdr:rowOff>
    </xdr:to>
    <xdr:sp macro="" textlink="">
      <xdr:nvSpPr>
        <xdr:cNvPr id="443" name="フローチャート: 判断 442"/>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31115</xdr:rowOff>
    </xdr:from>
    <xdr:ext cx="762000" cy="251460"/>
    <xdr:sp macro="" textlink="">
      <xdr:nvSpPr>
        <xdr:cNvPr id="444" name="テキスト ボックス 443"/>
        <xdr:cNvSpPr txBox="1"/>
      </xdr:nvSpPr>
      <xdr:spPr>
        <a:xfrm>
          <a:off x="14909800" y="20885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90805</xdr:rowOff>
    </xdr:from>
    <xdr:to xmlns:xdr="http://schemas.openxmlformats.org/drawingml/2006/spreadsheetDrawing">
      <xdr:col>68</xdr:col>
      <xdr:colOff>203200</xdr:colOff>
      <xdr:row>14</xdr:row>
      <xdr:rowOff>20955</xdr:rowOff>
    </xdr:to>
    <xdr:sp macro="" textlink="">
      <xdr:nvSpPr>
        <xdr:cNvPr id="445" name="フローチャート: 判断 444"/>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31115</xdr:rowOff>
    </xdr:from>
    <xdr:ext cx="762000" cy="251460"/>
    <xdr:sp macro="" textlink="">
      <xdr:nvSpPr>
        <xdr:cNvPr id="446" name="テキスト ボックス 445"/>
        <xdr:cNvSpPr txBox="1"/>
      </xdr:nvSpPr>
      <xdr:spPr>
        <a:xfrm>
          <a:off x="14020800" y="20885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159385</xdr:rowOff>
    </xdr:from>
    <xdr:to xmlns:xdr="http://schemas.openxmlformats.org/drawingml/2006/spreadsheetDrawing">
      <xdr:col>64</xdr:col>
      <xdr:colOff>152400</xdr:colOff>
      <xdr:row>14</xdr:row>
      <xdr:rowOff>89535</xdr:rowOff>
    </xdr:to>
    <xdr:sp macro="" textlink="">
      <xdr:nvSpPr>
        <xdr:cNvPr id="447" name="フローチャート: 判断 446"/>
        <xdr:cNvSpPr/>
      </xdr:nvSpPr>
      <xdr:spPr>
        <a:xfrm>
          <a:off x="13462000" y="23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99695</xdr:rowOff>
    </xdr:from>
    <xdr:ext cx="762000" cy="251460"/>
    <xdr:sp macro="" textlink="">
      <xdr:nvSpPr>
        <xdr:cNvPr id="448" name="テキスト ボックス 447"/>
        <xdr:cNvSpPr txBox="1"/>
      </xdr:nvSpPr>
      <xdr:spPr>
        <a:xfrm>
          <a:off x="13131800" y="21570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49" name="テキスト ボックス 448"/>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50" name="テキスト ボックス 449"/>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1" name="テキスト ボックス 450"/>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2" name="テキスト ボックス 451"/>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3" name="テキスト ボックス 452"/>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68</xdr:col>
      <xdr:colOff>101600</xdr:colOff>
      <xdr:row>18</xdr:row>
      <xdr:rowOff>29845</xdr:rowOff>
    </xdr:from>
    <xdr:to xmlns:xdr="http://schemas.openxmlformats.org/drawingml/2006/spreadsheetDrawing">
      <xdr:col>68</xdr:col>
      <xdr:colOff>203200</xdr:colOff>
      <xdr:row>18</xdr:row>
      <xdr:rowOff>132080</xdr:rowOff>
    </xdr:to>
    <xdr:sp macro="" textlink="">
      <xdr:nvSpPr>
        <xdr:cNvPr id="454" name="楕円 453"/>
        <xdr:cNvSpPr/>
      </xdr:nvSpPr>
      <xdr:spPr>
        <a:xfrm>
          <a:off x="14351000" y="31159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18</xdr:row>
      <xdr:rowOff>116205</xdr:rowOff>
    </xdr:from>
    <xdr:ext cx="762000" cy="259080"/>
    <xdr:sp macro="" textlink="">
      <xdr:nvSpPr>
        <xdr:cNvPr id="455" name="テキスト ボックス 454"/>
        <xdr:cNvSpPr txBox="1"/>
      </xdr:nvSpPr>
      <xdr:spPr>
        <a:xfrm>
          <a:off x="14020800" y="3202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20</xdr:row>
      <xdr:rowOff>147955</xdr:rowOff>
    </xdr:from>
    <xdr:to xmlns:xdr="http://schemas.openxmlformats.org/drawingml/2006/spreadsheetDrawing">
      <xdr:col>64</xdr:col>
      <xdr:colOff>152400</xdr:colOff>
      <xdr:row>21</xdr:row>
      <xdr:rowOff>78105</xdr:rowOff>
    </xdr:to>
    <xdr:sp macro="" textlink="">
      <xdr:nvSpPr>
        <xdr:cNvPr id="456" name="楕円 455"/>
        <xdr:cNvSpPr/>
      </xdr:nvSpPr>
      <xdr:spPr>
        <a:xfrm>
          <a:off x="13462000" y="357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21</xdr:row>
      <xdr:rowOff>63500</xdr:rowOff>
    </xdr:from>
    <xdr:ext cx="762000" cy="251460"/>
    <xdr:sp macro="" textlink="">
      <xdr:nvSpPr>
        <xdr:cNvPr id="457" name="テキスト ボックス 456"/>
        <xdr:cNvSpPr txBox="1"/>
      </xdr:nvSpPr>
      <xdr:spPr>
        <a:xfrm>
          <a:off x="13131800" y="36639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62.5</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埼玉県長瀞町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6,367
6,316
30.43
3,866,929
3,706,532
158,236
2,599,744
2,358,755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11.3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8730" cy="251460"/>
    <xdr:sp macro="" textlink="">
      <xdr:nvSpPr>
        <xdr:cNvPr id="30" name="テキスト ボックス 29"/>
        <xdr:cNvSpPr txBox="1"/>
      </xdr:nvSpPr>
      <xdr:spPr>
        <a:xfrm>
          <a:off x="698500" y="3492500"/>
          <a:ext cx="88887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8850" cy="251460"/>
    <xdr:sp macro="" textlink="">
      <xdr:nvSpPr>
        <xdr:cNvPr id="31" name="テキスト ボックス 30"/>
        <xdr:cNvSpPr txBox="1"/>
      </xdr:nvSpPr>
      <xdr:spPr>
        <a:xfrm>
          <a:off x="698500" y="3746500"/>
          <a:ext cx="60388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3885" cy="259080"/>
    <xdr:sp macro="" textlink="">
      <xdr:nvSpPr>
        <xdr:cNvPr id="32" name="テキスト ボックス 31"/>
        <xdr:cNvSpPr txBox="1"/>
      </xdr:nvSpPr>
      <xdr:spPr>
        <a:xfrm>
          <a:off x="698500" y="4000500"/>
          <a:ext cx="8223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7165" cy="259080"/>
    <xdr:sp macro="" textlink="">
      <xdr:nvSpPr>
        <xdr:cNvPr id="33" name="テキスト ボックス 32"/>
        <xdr:cNvSpPr txBox="1"/>
      </xdr:nvSpPr>
      <xdr:spPr>
        <a:xfrm>
          <a:off x="698500" y="4254500"/>
          <a:ext cx="177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対前年度比では、職員数の増や、人事院勧告に伴う一般職および会計年度任用職員の期末・</a:t>
          </a:r>
          <a:r>
            <a:rPr kumimoji="1" lang="ja-JP" altLang="en-US" sz="1300">
              <a:latin typeface="ＭＳ Ｐゴシック"/>
              <a:ea typeface="ＭＳ Ｐゴシック"/>
            </a:rPr>
            <a:t>勤勉手当の増により、上昇しました。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類似団体内や全国、埼玉県平均と比較しても低水準となっていますが、今後も時間外手当の抑制や定員適正化計画に基づく職員数の管理等により、人件費の抑制に努めてまいります。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0830" cy="225425"/>
    <xdr:sp macro="" textlink="">
      <xdr:nvSpPr>
        <xdr:cNvPr id="45" name="テキスト ボックス 44"/>
        <xdr:cNvSpPr txBox="1"/>
      </xdr:nvSpPr>
      <xdr:spPr>
        <a:xfrm>
          <a:off x="723900" y="5080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0380" cy="251460"/>
    <xdr:sp macro="" textlink="">
      <xdr:nvSpPr>
        <xdr:cNvPr id="47" name="テキスト ボックス 46"/>
        <xdr:cNvSpPr txBox="1"/>
      </xdr:nvSpPr>
      <xdr:spPr>
        <a:xfrm>
          <a:off x="25400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0380" cy="251460"/>
    <xdr:sp macro="" textlink="">
      <xdr:nvSpPr>
        <xdr:cNvPr id="49" name="テキスト ボックス 48"/>
        <xdr:cNvSpPr txBox="1"/>
      </xdr:nvSpPr>
      <xdr:spPr>
        <a:xfrm>
          <a:off x="25400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0380" cy="251460"/>
    <xdr:sp macro="" textlink="">
      <xdr:nvSpPr>
        <xdr:cNvPr id="51" name="テキスト ボックス 50"/>
        <xdr:cNvSpPr txBox="1"/>
      </xdr:nvSpPr>
      <xdr:spPr>
        <a:xfrm>
          <a:off x="25400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0380" cy="251460"/>
    <xdr:sp macro="" textlink="">
      <xdr:nvSpPr>
        <xdr:cNvPr id="53" name="テキスト ボックス 52"/>
        <xdr:cNvSpPr txBox="1"/>
      </xdr:nvSpPr>
      <xdr:spPr>
        <a:xfrm>
          <a:off x="25400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0380" cy="251460"/>
    <xdr:sp macro="" textlink="">
      <xdr:nvSpPr>
        <xdr:cNvPr id="55" name="テキスト ボックス 54"/>
        <xdr:cNvSpPr txBox="1"/>
      </xdr:nvSpPr>
      <xdr:spPr>
        <a:xfrm>
          <a:off x="25400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0380" cy="251460"/>
    <xdr:sp macro="" textlink="">
      <xdr:nvSpPr>
        <xdr:cNvPr id="57" name="テキスト ボックス 56"/>
        <xdr:cNvSpPr txBox="1"/>
      </xdr:nvSpPr>
      <xdr:spPr>
        <a:xfrm>
          <a:off x="254000" y="5128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35</xdr:row>
      <xdr:rowOff>24130</xdr:rowOff>
    </xdr:from>
    <xdr:to xmlns:xdr="http://schemas.openxmlformats.org/drawingml/2006/spreadsheetDrawing">
      <xdr:col>24</xdr:col>
      <xdr:colOff>25400</xdr:colOff>
      <xdr:row>40</xdr:row>
      <xdr:rowOff>154940</xdr:rowOff>
    </xdr:to>
    <xdr:cxnSp macro="">
      <xdr:nvCxnSpPr>
        <xdr:cNvPr id="59" name="直線コネクタ 58"/>
        <xdr:cNvCxnSpPr/>
      </xdr:nvCxnSpPr>
      <xdr:spPr>
        <a:xfrm flipV="1">
          <a:off x="4826000" y="6024880"/>
          <a:ext cx="0" cy="988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126365</xdr:rowOff>
    </xdr:from>
    <xdr:ext cx="762000" cy="259080"/>
    <xdr:sp macro="" textlink="">
      <xdr:nvSpPr>
        <xdr:cNvPr id="60" name="人件費最小値テキスト"/>
        <xdr:cNvSpPr txBox="1"/>
      </xdr:nvSpPr>
      <xdr:spPr>
        <a:xfrm>
          <a:off x="491490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154940</xdr:rowOff>
    </xdr:from>
    <xdr:to xmlns:xdr="http://schemas.openxmlformats.org/drawingml/2006/spreadsheetDrawing">
      <xdr:col>24</xdr:col>
      <xdr:colOff>114300</xdr:colOff>
      <xdr:row>40</xdr:row>
      <xdr:rowOff>154940</xdr:rowOff>
    </xdr:to>
    <xdr:cxnSp macro="">
      <xdr:nvCxnSpPr>
        <xdr:cNvPr id="61" name="直線コネクタ 60"/>
        <xdr:cNvCxnSpPr/>
      </xdr:nvCxnSpPr>
      <xdr:spPr>
        <a:xfrm>
          <a:off x="4737100" y="7012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110490</xdr:rowOff>
    </xdr:from>
    <xdr:ext cx="762000" cy="251460"/>
    <xdr:sp macro="" textlink="">
      <xdr:nvSpPr>
        <xdr:cNvPr id="62" name="人件費最大値テキスト"/>
        <xdr:cNvSpPr txBox="1"/>
      </xdr:nvSpPr>
      <xdr:spPr>
        <a:xfrm>
          <a:off x="4914900" y="57683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35</xdr:row>
      <xdr:rowOff>24130</xdr:rowOff>
    </xdr:from>
    <xdr:to xmlns:xdr="http://schemas.openxmlformats.org/drawingml/2006/spreadsheetDrawing">
      <xdr:col>24</xdr:col>
      <xdr:colOff>114300</xdr:colOff>
      <xdr:row>35</xdr:row>
      <xdr:rowOff>24130</xdr:rowOff>
    </xdr:to>
    <xdr:cxnSp macro="">
      <xdr:nvCxnSpPr>
        <xdr:cNvPr id="63" name="直線コネクタ 62"/>
        <xdr:cNvCxnSpPr/>
      </xdr:nvCxnSpPr>
      <xdr:spPr>
        <a:xfrm>
          <a:off x="4737100" y="6024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36</xdr:row>
      <xdr:rowOff>122555</xdr:rowOff>
    </xdr:from>
    <xdr:to xmlns:xdr="http://schemas.openxmlformats.org/drawingml/2006/spreadsheetDrawing">
      <xdr:col>24</xdr:col>
      <xdr:colOff>25400</xdr:colOff>
      <xdr:row>36</xdr:row>
      <xdr:rowOff>127000</xdr:rowOff>
    </xdr:to>
    <xdr:cxnSp macro="">
      <xdr:nvCxnSpPr>
        <xdr:cNvPr id="64" name="直線コネクタ 63"/>
        <xdr:cNvCxnSpPr/>
      </xdr:nvCxnSpPr>
      <xdr:spPr>
        <a:xfrm>
          <a:off x="3987800" y="629475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18415</xdr:rowOff>
    </xdr:from>
    <xdr:ext cx="762000" cy="251460"/>
    <xdr:sp macro="" textlink="">
      <xdr:nvSpPr>
        <xdr:cNvPr id="65" name="人件費平均値テキスト"/>
        <xdr:cNvSpPr txBox="1"/>
      </xdr:nvSpPr>
      <xdr:spPr>
        <a:xfrm>
          <a:off x="4914900" y="636206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46355</xdr:rowOff>
    </xdr:from>
    <xdr:to xmlns:xdr="http://schemas.openxmlformats.org/drawingml/2006/spreadsheetDrawing">
      <xdr:col>24</xdr:col>
      <xdr:colOff>76200</xdr:colOff>
      <xdr:row>37</xdr:row>
      <xdr:rowOff>147955</xdr:rowOff>
    </xdr:to>
    <xdr:sp macro="" textlink="">
      <xdr:nvSpPr>
        <xdr:cNvPr id="66" name="フローチャート: 判断 65"/>
        <xdr:cNvSpPr/>
      </xdr:nvSpPr>
      <xdr:spPr>
        <a:xfrm>
          <a:off x="47752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72390</xdr:rowOff>
    </xdr:from>
    <xdr:to xmlns:xdr="http://schemas.openxmlformats.org/drawingml/2006/spreadsheetDrawing">
      <xdr:col>19</xdr:col>
      <xdr:colOff>187325</xdr:colOff>
      <xdr:row>36</xdr:row>
      <xdr:rowOff>122555</xdr:rowOff>
    </xdr:to>
    <xdr:cxnSp macro="">
      <xdr:nvCxnSpPr>
        <xdr:cNvPr id="67" name="直線コネクタ 66"/>
        <xdr:cNvCxnSpPr/>
      </xdr:nvCxnSpPr>
      <xdr:spPr>
        <a:xfrm>
          <a:off x="3098800" y="6244590"/>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37</xdr:row>
      <xdr:rowOff>5080</xdr:rowOff>
    </xdr:from>
    <xdr:to xmlns:xdr="http://schemas.openxmlformats.org/drawingml/2006/spreadsheetDrawing">
      <xdr:col>20</xdr:col>
      <xdr:colOff>38100</xdr:colOff>
      <xdr:row>37</xdr:row>
      <xdr:rowOff>106680</xdr:rowOff>
    </xdr:to>
    <xdr:sp macro="" textlink="">
      <xdr:nvSpPr>
        <xdr:cNvPr id="68" name="フローチャート: 判断 67"/>
        <xdr:cNvSpPr/>
      </xdr:nvSpPr>
      <xdr:spPr>
        <a:xfrm>
          <a:off x="393700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91440</xdr:rowOff>
    </xdr:from>
    <xdr:ext cx="728980" cy="259080"/>
    <xdr:sp macro="" textlink="">
      <xdr:nvSpPr>
        <xdr:cNvPr id="69" name="テキスト ボックス 68"/>
        <xdr:cNvSpPr txBox="1"/>
      </xdr:nvSpPr>
      <xdr:spPr>
        <a:xfrm>
          <a:off x="3606800" y="643509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53975</xdr:rowOff>
    </xdr:from>
    <xdr:to xmlns:xdr="http://schemas.openxmlformats.org/drawingml/2006/spreadsheetDrawing">
      <xdr:col>15</xdr:col>
      <xdr:colOff>98425</xdr:colOff>
      <xdr:row>36</xdr:row>
      <xdr:rowOff>72390</xdr:rowOff>
    </xdr:to>
    <xdr:cxnSp macro="">
      <xdr:nvCxnSpPr>
        <xdr:cNvPr id="70" name="直線コネクタ 69"/>
        <xdr:cNvCxnSpPr/>
      </xdr:nvCxnSpPr>
      <xdr:spPr>
        <a:xfrm>
          <a:off x="2209800" y="622617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37</xdr:row>
      <xdr:rowOff>5080</xdr:rowOff>
    </xdr:from>
    <xdr:to xmlns:xdr="http://schemas.openxmlformats.org/drawingml/2006/spreadsheetDrawing">
      <xdr:col>15</xdr:col>
      <xdr:colOff>149225</xdr:colOff>
      <xdr:row>37</xdr:row>
      <xdr:rowOff>106680</xdr:rowOff>
    </xdr:to>
    <xdr:sp macro="" textlink="">
      <xdr:nvSpPr>
        <xdr:cNvPr id="71" name="フローチャート: 判断 70"/>
        <xdr:cNvSpPr/>
      </xdr:nvSpPr>
      <xdr:spPr>
        <a:xfrm>
          <a:off x="304800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91440</xdr:rowOff>
    </xdr:from>
    <xdr:ext cx="762000" cy="259080"/>
    <xdr:sp macro="" textlink="">
      <xdr:nvSpPr>
        <xdr:cNvPr id="72" name="テキスト ボックス 71"/>
        <xdr:cNvSpPr txBox="1"/>
      </xdr:nvSpPr>
      <xdr:spPr>
        <a:xfrm>
          <a:off x="2717800" y="6435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53975</xdr:rowOff>
    </xdr:from>
    <xdr:to xmlns:xdr="http://schemas.openxmlformats.org/drawingml/2006/spreadsheetDrawing">
      <xdr:col>11</xdr:col>
      <xdr:colOff>9525</xdr:colOff>
      <xdr:row>36</xdr:row>
      <xdr:rowOff>168275</xdr:rowOff>
    </xdr:to>
    <xdr:cxnSp macro="">
      <xdr:nvCxnSpPr>
        <xdr:cNvPr id="73" name="直線コネクタ 72"/>
        <xdr:cNvCxnSpPr/>
      </xdr:nvCxnSpPr>
      <xdr:spPr>
        <a:xfrm flipV="1">
          <a:off x="1320800" y="622617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163195</xdr:rowOff>
    </xdr:from>
    <xdr:to xmlns:xdr="http://schemas.openxmlformats.org/drawingml/2006/spreadsheetDrawing">
      <xdr:col>11</xdr:col>
      <xdr:colOff>60325</xdr:colOff>
      <xdr:row>37</xdr:row>
      <xdr:rowOff>93345</xdr:rowOff>
    </xdr:to>
    <xdr:sp macro="" textlink="">
      <xdr:nvSpPr>
        <xdr:cNvPr id="74" name="フローチャート: 判断 73"/>
        <xdr:cNvSpPr/>
      </xdr:nvSpPr>
      <xdr:spPr>
        <a:xfrm>
          <a:off x="21590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78105</xdr:rowOff>
    </xdr:from>
    <xdr:ext cx="754380" cy="251460"/>
    <xdr:sp macro="" textlink="">
      <xdr:nvSpPr>
        <xdr:cNvPr id="75" name="テキスト ボックス 74"/>
        <xdr:cNvSpPr txBox="1"/>
      </xdr:nvSpPr>
      <xdr:spPr>
        <a:xfrm>
          <a:off x="1828800" y="642175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101600</xdr:rowOff>
    </xdr:from>
    <xdr:to xmlns:xdr="http://schemas.openxmlformats.org/drawingml/2006/spreadsheetDrawing">
      <xdr:col>6</xdr:col>
      <xdr:colOff>171450</xdr:colOff>
      <xdr:row>38</xdr:row>
      <xdr:rowOff>31750</xdr:rowOff>
    </xdr:to>
    <xdr:sp macro="" textlink="">
      <xdr:nvSpPr>
        <xdr:cNvPr id="76" name="フローチャート: 判断 75"/>
        <xdr:cNvSpPr/>
      </xdr:nvSpPr>
      <xdr:spPr>
        <a:xfrm>
          <a:off x="12700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16510</xdr:rowOff>
    </xdr:from>
    <xdr:ext cx="754380" cy="259080"/>
    <xdr:sp macro="" textlink="">
      <xdr:nvSpPr>
        <xdr:cNvPr id="77" name="テキスト ボックス 76"/>
        <xdr:cNvSpPr txBox="1"/>
      </xdr:nvSpPr>
      <xdr:spPr>
        <a:xfrm>
          <a:off x="939800" y="65316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4380" cy="259080"/>
    <xdr:sp macro="" textlink="">
      <xdr:nvSpPr>
        <xdr:cNvPr id="80" name="テキスト ボックス 79"/>
        <xdr:cNvSpPr txBox="1"/>
      </xdr:nvSpPr>
      <xdr:spPr>
        <a:xfrm>
          <a:off x="2882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76200</xdr:rowOff>
    </xdr:from>
    <xdr:to xmlns:xdr="http://schemas.openxmlformats.org/drawingml/2006/spreadsheetDrawing">
      <xdr:col>24</xdr:col>
      <xdr:colOff>76200</xdr:colOff>
      <xdr:row>37</xdr:row>
      <xdr:rowOff>6350</xdr:rowOff>
    </xdr:to>
    <xdr:sp macro="" textlink="">
      <xdr:nvSpPr>
        <xdr:cNvPr id="83" name="楕円 82"/>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92710</xdr:rowOff>
    </xdr:from>
    <xdr:ext cx="762000" cy="259080"/>
    <xdr:sp macro="" textlink="">
      <xdr:nvSpPr>
        <xdr:cNvPr id="84" name="人件費該当値テキスト"/>
        <xdr:cNvSpPr txBox="1"/>
      </xdr:nvSpPr>
      <xdr:spPr>
        <a:xfrm>
          <a:off x="4914900" y="6093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36</xdr:row>
      <xdr:rowOff>71755</xdr:rowOff>
    </xdr:from>
    <xdr:to xmlns:xdr="http://schemas.openxmlformats.org/drawingml/2006/spreadsheetDrawing">
      <xdr:col>20</xdr:col>
      <xdr:colOff>38100</xdr:colOff>
      <xdr:row>37</xdr:row>
      <xdr:rowOff>1905</xdr:rowOff>
    </xdr:to>
    <xdr:sp macro="" textlink="">
      <xdr:nvSpPr>
        <xdr:cNvPr id="85" name="楕円 84"/>
        <xdr:cNvSpPr/>
      </xdr:nvSpPr>
      <xdr:spPr>
        <a:xfrm>
          <a:off x="3937000" y="624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12065</xdr:rowOff>
    </xdr:from>
    <xdr:ext cx="728980" cy="259080"/>
    <xdr:sp macro="" textlink="">
      <xdr:nvSpPr>
        <xdr:cNvPr id="86" name="テキスト ボックス 85"/>
        <xdr:cNvSpPr txBox="1"/>
      </xdr:nvSpPr>
      <xdr:spPr>
        <a:xfrm>
          <a:off x="3606800" y="6012815"/>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36</xdr:row>
      <xdr:rowOff>21590</xdr:rowOff>
    </xdr:from>
    <xdr:to xmlns:xdr="http://schemas.openxmlformats.org/drawingml/2006/spreadsheetDrawing">
      <xdr:col>15</xdr:col>
      <xdr:colOff>149225</xdr:colOff>
      <xdr:row>36</xdr:row>
      <xdr:rowOff>123190</xdr:rowOff>
    </xdr:to>
    <xdr:sp macro="" textlink="">
      <xdr:nvSpPr>
        <xdr:cNvPr id="87" name="楕円 86"/>
        <xdr:cNvSpPr/>
      </xdr:nvSpPr>
      <xdr:spPr>
        <a:xfrm>
          <a:off x="3048000" y="619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133350</xdr:rowOff>
    </xdr:from>
    <xdr:ext cx="762000" cy="251460"/>
    <xdr:sp macro="" textlink="">
      <xdr:nvSpPr>
        <xdr:cNvPr id="88" name="テキスト ボックス 87"/>
        <xdr:cNvSpPr txBox="1"/>
      </xdr:nvSpPr>
      <xdr:spPr>
        <a:xfrm>
          <a:off x="2717800" y="59626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3175</xdr:rowOff>
    </xdr:from>
    <xdr:to xmlns:xdr="http://schemas.openxmlformats.org/drawingml/2006/spreadsheetDrawing">
      <xdr:col>11</xdr:col>
      <xdr:colOff>60325</xdr:colOff>
      <xdr:row>36</xdr:row>
      <xdr:rowOff>104775</xdr:rowOff>
    </xdr:to>
    <xdr:sp macro="" textlink="">
      <xdr:nvSpPr>
        <xdr:cNvPr id="89" name="楕円 88"/>
        <xdr:cNvSpPr/>
      </xdr:nvSpPr>
      <xdr:spPr>
        <a:xfrm>
          <a:off x="2159000" y="617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114935</xdr:rowOff>
    </xdr:from>
    <xdr:ext cx="754380" cy="259080"/>
    <xdr:sp macro="" textlink="">
      <xdr:nvSpPr>
        <xdr:cNvPr id="90" name="テキスト ボックス 89"/>
        <xdr:cNvSpPr txBox="1"/>
      </xdr:nvSpPr>
      <xdr:spPr>
        <a:xfrm>
          <a:off x="1828800" y="594423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117475</xdr:rowOff>
    </xdr:from>
    <xdr:to xmlns:xdr="http://schemas.openxmlformats.org/drawingml/2006/spreadsheetDrawing">
      <xdr:col>6</xdr:col>
      <xdr:colOff>171450</xdr:colOff>
      <xdr:row>37</xdr:row>
      <xdr:rowOff>47625</xdr:rowOff>
    </xdr:to>
    <xdr:sp macro="" textlink="">
      <xdr:nvSpPr>
        <xdr:cNvPr id="91" name="楕円 90"/>
        <xdr:cNvSpPr/>
      </xdr:nvSpPr>
      <xdr:spPr>
        <a:xfrm>
          <a:off x="1270000" y="628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57785</xdr:rowOff>
    </xdr:from>
    <xdr:ext cx="754380" cy="259080"/>
    <xdr:sp macro="" textlink="">
      <xdr:nvSpPr>
        <xdr:cNvPr id="92" name="テキスト ボックス 91"/>
        <xdr:cNvSpPr txBox="1"/>
      </xdr:nvSpPr>
      <xdr:spPr>
        <a:xfrm>
          <a:off x="939800" y="605853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対前年度比では、スクールバス運行開始による委託料の増や、標準化による情報系システム賃借料の増により、上昇しました。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また、類似団体内や全国、県平均と比較して、いずれも低水準となっております。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今後も事業見直しによる費用削減を図り、行財政改革の取組を通じて、財政健全化に取り組んでまいります。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0830" cy="225425"/>
    <xdr:sp macro="" textlink="">
      <xdr:nvSpPr>
        <xdr:cNvPr id="104" name="テキスト ボックス 103"/>
        <xdr:cNvSpPr txBox="1"/>
      </xdr:nvSpPr>
      <xdr:spPr>
        <a:xfrm>
          <a:off x="12407900" y="1651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0380" cy="251460"/>
    <xdr:sp macro="" textlink="">
      <xdr:nvSpPr>
        <xdr:cNvPr id="106" name="テキスト ボックス 105"/>
        <xdr:cNvSpPr txBox="1"/>
      </xdr:nvSpPr>
      <xdr:spPr>
        <a:xfrm>
          <a:off x="11938000" y="3985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146050</xdr:rowOff>
    </xdr:from>
    <xdr:to xmlns:xdr="http://schemas.openxmlformats.org/drawingml/2006/spreadsheetDrawing">
      <xdr:col>85</xdr:col>
      <xdr:colOff>66675</xdr:colOff>
      <xdr:row>21</xdr:row>
      <xdr:rowOff>146050</xdr:rowOff>
    </xdr:to>
    <xdr:cxnSp macro="">
      <xdr:nvCxnSpPr>
        <xdr:cNvPr id="107" name="直線コネクタ 106"/>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3810</xdr:rowOff>
    </xdr:from>
    <xdr:ext cx="500380" cy="259080"/>
    <xdr:sp macro="" textlink="">
      <xdr:nvSpPr>
        <xdr:cNvPr id="108" name="テキスト ボックス 107"/>
        <xdr:cNvSpPr txBox="1"/>
      </xdr:nvSpPr>
      <xdr:spPr>
        <a:xfrm>
          <a:off x="11938000" y="3604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107950</xdr:rowOff>
    </xdr:from>
    <xdr:to xmlns:xdr="http://schemas.openxmlformats.org/drawingml/2006/spreadsheetDrawing">
      <xdr:col>85</xdr:col>
      <xdr:colOff>66675</xdr:colOff>
      <xdr:row>19</xdr:row>
      <xdr:rowOff>107950</xdr:rowOff>
    </xdr:to>
    <xdr:cxnSp macro="">
      <xdr:nvCxnSpPr>
        <xdr:cNvPr id="109" name="直線コネクタ 108"/>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137160</xdr:rowOff>
    </xdr:from>
    <xdr:ext cx="500380" cy="259080"/>
    <xdr:sp macro="" textlink="">
      <xdr:nvSpPr>
        <xdr:cNvPr id="110" name="テキスト ボックス 109"/>
        <xdr:cNvSpPr txBox="1"/>
      </xdr:nvSpPr>
      <xdr:spPr>
        <a:xfrm>
          <a:off x="11938000" y="3223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1" name="直線コネクタ 110"/>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0380" cy="251460"/>
    <xdr:sp macro="" textlink="">
      <xdr:nvSpPr>
        <xdr:cNvPr id="112" name="テキスト ボックス 111"/>
        <xdr:cNvSpPr txBox="1"/>
      </xdr:nvSpPr>
      <xdr:spPr>
        <a:xfrm>
          <a:off x="11938000" y="284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31750</xdr:rowOff>
    </xdr:from>
    <xdr:to xmlns:xdr="http://schemas.openxmlformats.org/drawingml/2006/spreadsheetDrawing">
      <xdr:col>85</xdr:col>
      <xdr:colOff>66675</xdr:colOff>
      <xdr:row>15</xdr:row>
      <xdr:rowOff>31750</xdr:rowOff>
    </xdr:to>
    <xdr:cxnSp macro="">
      <xdr:nvCxnSpPr>
        <xdr:cNvPr id="113" name="直線コネクタ 112"/>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60960</xdr:rowOff>
    </xdr:from>
    <xdr:ext cx="500380" cy="259080"/>
    <xdr:sp macro="" textlink="">
      <xdr:nvSpPr>
        <xdr:cNvPr id="114" name="テキスト ボックス 113"/>
        <xdr:cNvSpPr txBox="1"/>
      </xdr:nvSpPr>
      <xdr:spPr>
        <a:xfrm>
          <a:off x="11938000" y="246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165100</xdr:rowOff>
    </xdr:from>
    <xdr:to xmlns:xdr="http://schemas.openxmlformats.org/drawingml/2006/spreadsheetDrawing">
      <xdr:col>85</xdr:col>
      <xdr:colOff>66675</xdr:colOff>
      <xdr:row>12</xdr:row>
      <xdr:rowOff>165100</xdr:rowOff>
    </xdr:to>
    <xdr:cxnSp macro="">
      <xdr:nvCxnSpPr>
        <xdr:cNvPr id="115" name="直線コネクタ 114"/>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22860</xdr:rowOff>
    </xdr:from>
    <xdr:ext cx="500380" cy="259080"/>
    <xdr:sp macro="" textlink="">
      <xdr:nvSpPr>
        <xdr:cNvPr id="116" name="テキスト ボックス 115"/>
        <xdr:cNvSpPr txBox="1"/>
      </xdr:nvSpPr>
      <xdr:spPr>
        <a:xfrm>
          <a:off x="11938000" y="208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14</xdr:row>
      <xdr:rowOff>69850</xdr:rowOff>
    </xdr:from>
    <xdr:to xmlns:xdr="http://schemas.openxmlformats.org/drawingml/2006/spreadsheetDrawing">
      <xdr:col>82</xdr:col>
      <xdr:colOff>107950</xdr:colOff>
      <xdr:row>20</xdr:row>
      <xdr:rowOff>130810</xdr:rowOff>
    </xdr:to>
    <xdr:cxnSp macro="">
      <xdr:nvCxnSpPr>
        <xdr:cNvPr id="119" name="直線コネクタ 118"/>
        <xdr:cNvCxnSpPr/>
      </xdr:nvCxnSpPr>
      <xdr:spPr>
        <a:xfrm flipV="1">
          <a:off x="16510000" y="2470150"/>
          <a:ext cx="0" cy="1089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102870</xdr:rowOff>
    </xdr:from>
    <xdr:ext cx="762000" cy="259080"/>
    <xdr:sp macro="" textlink="">
      <xdr:nvSpPr>
        <xdr:cNvPr id="120" name="物件費最小値テキスト"/>
        <xdr:cNvSpPr txBox="1"/>
      </xdr:nvSpPr>
      <xdr:spPr>
        <a:xfrm>
          <a:off x="16598900" y="3531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130810</xdr:rowOff>
    </xdr:from>
    <xdr:to xmlns:xdr="http://schemas.openxmlformats.org/drawingml/2006/spreadsheetDrawing">
      <xdr:col>82</xdr:col>
      <xdr:colOff>196850</xdr:colOff>
      <xdr:row>20</xdr:row>
      <xdr:rowOff>130810</xdr:rowOff>
    </xdr:to>
    <xdr:cxnSp macro="">
      <xdr:nvCxnSpPr>
        <xdr:cNvPr id="121" name="直線コネクタ 120"/>
        <xdr:cNvCxnSpPr/>
      </xdr:nvCxnSpPr>
      <xdr:spPr>
        <a:xfrm>
          <a:off x="16421100" y="3559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12</xdr:row>
      <xdr:rowOff>156210</xdr:rowOff>
    </xdr:from>
    <xdr:ext cx="762000" cy="251460"/>
    <xdr:sp macro="" textlink="">
      <xdr:nvSpPr>
        <xdr:cNvPr id="122" name="物件費最大値テキスト"/>
        <xdr:cNvSpPr txBox="1"/>
      </xdr:nvSpPr>
      <xdr:spPr>
        <a:xfrm>
          <a:off x="16598900" y="22136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14</xdr:row>
      <xdr:rowOff>69850</xdr:rowOff>
    </xdr:from>
    <xdr:to xmlns:xdr="http://schemas.openxmlformats.org/drawingml/2006/spreadsheetDrawing">
      <xdr:col>82</xdr:col>
      <xdr:colOff>196850</xdr:colOff>
      <xdr:row>14</xdr:row>
      <xdr:rowOff>69850</xdr:rowOff>
    </xdr:to>
    <xdr:cxnSp macro="">
      <xdr:nvCxnSpPr>
        <xdr:cNvPr id="123" name="直線コネクタ 122"/>
        <xdr:cNvCxnSpPr/>
      </xdr:nvCxnSpPr>
      <xdr:spPr>
        <a:xfrm>
          <a:off x="16421100" y="2470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14</xdr:row>
      <xdr:rowOff>138430</xdr:rowOff>
    </xdr:from>
    <xdr:to xmlns:xdr="http://schemas.openxmlformats.org/drawingml/2006/spreadsheetDrawing">
      <xdr:col>82</xdr:col>
      <xdr:colOff>107950</xdr:colOff>
      <xdr:row>14</xdr:row>
      <xdr:rowOff>165100</xdr:rowOff>
    </xdr:to>
    <xdr:cxnSp macro="">
      <xdr:nvCxnSpPr>
        <xdr:cNvPr id="124" name="直線コネクタ 123"/>
        <xdr:cNvCxnSpPr/>
      </xdr:nvCxnSpPr>
      <xdr:spPr>
        <a:xfrm>
          <a:off x="15671800" y="253873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15</xdr:row>
      <xdr:rowOff>113030</xdr:rowOff>
    </xdr:from>
    <xdr:ext cx="762000" cy="259080"/>
    <xdr:sp macro="" textlink="">
      <xdr:nvSpPr>
        <xdr:cNvPr id="125" name="物件費平均値テキスト"/>
        <xdr:cNvSpPr txBox="1"/>
      </xdr:nvSpPr>
      <xdr:spPr>
        <a:xfrm>
          <a:off x="16598900" y="26847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140970</xdr:rowOff>
    </xdr:from>
    <xdr:to xmlns:xdr="http://schemas.openxmlformats.org/drawingml/2006/spreadsheetDrawing">
      <xdr:col>82</xdr:col>
      <xdr:colOff>158750</xdr:colOff>
      <xdr:row>16</xdr:row>
      <xdr:rowOff>71120</xdr:rowOff>
    </xdr:to>
    <xdr:sp macro="" textlink="">
      <xdr:nvSpPr>
        <xdr:cNvPr id="126" name="フローチャート: 判断 125"/>
        <xdr:cNvSpPr/>
      </xdr:nvSpPr>
      <xdr:spPr>
        <a:xfrm>
          <a:off x="164592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14</xdr:row>
      <xdr:rowOff>138430</xdr:rowOff>
    </xdr:from>
    <xdr:to xmlns:xdr="http://schemas.openxmlformats.org/drawingml/2006/spreadsheetDrawing">
      <xdr:col>78</xdr:col>
      <xdr:colOff>69850</xdr:colOff>
      <xdr:row>14</xdr:row>
      <xdr:rowOff>146050</xdr:rowOff>
    </xdr:to>
    <xdr:cxnSp macro="">
      <xdr:nvCxnSpPr>
        <xdr:cNvPr id="127" name="直線コネクタ 126"/>
        <xdr:cNvCxnSpPr/>
      </xdr:nvCxnSpPr>
      <xdr:spPr>
        <a:xfrm flipV="1">
          <a:off x="14782800" y="253873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133350</xdr:rowOff>
    </xdr:from>
    <xdr:to xmlns:xdr="http://schemas.openxmlformats.org/drawingml/2006/spreadsheetDrawing">
      <xdr:col>78</xdr:col>
      <xdr:colOff>120650</xdr:colOff>
      <xdr:row>16</xdr:row>
      <xdr:rowOff>63500</xdr:rowOff>
    </xdr:to>
    <xdr:sp macro="" textlink="">
      <xdr:nvSpPr>
        <xdr:cNvPr id="128" name="フローチャート: 判断 127"/>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16</xdr:row>
      <xdr:rowOff>48260</xdr:rowOff>
    </xdr:from>
    <xdr:ext cx="736600" cy="259080"/>
    <xdr:sp macro="" textlink="">
      <xdr:nvSpPr>
        <xdr:cNvPr id="129" name="テキスト ボックス 128"/>
        <xdr:cNvSpPr txBox="1"/>
      </xdr:nvSpPr>
      <xdr:spPr>
        <a:xfrm>
          <a:off x="15290800" y="27914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14</xdr:row>
      <xdr:rowOff>119380</xdr:rowOff>
    </xdr:from>
    <xdr:to xmlns:xdr="http://schemas.openxmlformats.org/drawingml/2006/spreadsheetDrawing">
      <xdr:col>73</xdr:col>
      <xdr:colOff>180975</xdr:colOff>
      <xdr:row>14</xdr:row>
      <xdr:rowOff>146050</xdr:rowOff>
    </xdr:to>
    <xdr:cxnSp macro="">
      <xdr:nvCxnSpPr>
        <xdr:cNvPr id="130" name="直線コネクタ 129"/>
        <xdr:cNvCxnSpPr/>
      </xdr:nvCxnSpPr>
      <xdr:spPr>
        <a:xfrm>
          <a:off x="13893800" y="251968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129540</xdr:rowOff>
    </xdr:from>
    <xdr:to xmlns:xdr="http://schemas.openxmlformats.org/drawingml/2006/spreadsheetDrawing">
      <xdr:col>74</xdr:col>
      <xdr:colOff>31750</xdr:colOff>
      <xdr:row>16</xdr:row>
      <xdr:rowOff>59690</xdr:rowOff>
    </xdr:to>
    <xdr:sp macro="" textlink="">
      <xdr:nvSpPr>
        <xdr:cNvPr id="131" name="フローチャート: 判断 130"/>
        <xdr:cNvSpPr/>
      </xdr:nvSpPr>
      <xdr:spPr>
        <a:xfrm>
          <a:off x="14732000" y="270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44450</xdr:rowOff>
    </xdr:from>
    <xdr:ext cx="762000" cy="259080"/>
    <xdr:sp macro="" textlink="">
      <xdr:nvSpPr>
        <xdr:cNvPr id="132" name="テキスト ボックス 131"/>
        <xdr:cNvSpPr txBox="1"/>
      </xdr:nvSpPr>
      <xdr:spPr>
        <a:xfrm>
          <a:off x="14401800" y="2787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14</xdr:row>
      <xdr:rowOff>119380</xdr:rowOff>
    </xdr:from>
    <xdr:to xmlns:xdr="http://schemas.openxmlformats.org/drawingml/2006/spreadsheetDrawing">
      <xdr:col>69</xdr:col>
      <xdr:colOff>92075</xdr:colOff>
      <xdr:row>15</xdr:row>
      <xdr:rowOff>12700</xdr:rowOff>
    </xdr:to>
    <xdr:cxnSp macro="">
      <xdr:nvCxnSpPr>
        <xdr:cNvPr id="133" name="直線コネクタ 132"/>
        <xdr:cNvCxnSpPr/>
      </xdr:nvCxnSpPr>
      <xdr:spPr>
        <a:xfrm flipV="1">
          <a:off x="13004800" y="251968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83820</xdr:rowOff>
    </xdr:from>
    <xdr:to xmlns:xdr="http://schemas.openxmlformats.org/drawingml/2006/spreadsheetDrawing">
      <xdr:col>69</xdr:col>
      <xdr:colOff>142875</xdr:colOff>
      <xdr:row>16</xdr:row>
      <xdr:rowOff>13970</xdr:rowOff>
    </xdr:to>
    <xdr:sp macro="" textlink="">
      <xdr:nvSpPr>
        <xdr:cNvPr id="134" name="フローチャート: 判断 133"/>
        <xdr:cNvSpPr/>
      </xdr:nvSpPr>
      <xdr:spPr>
        <a:xfrm>
          <a:off x="13843000" y="265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170180</xdr:rowOff>
    </xdr:from>
    <xdr:ext cx="754380" cy="259080"/>
    <xdr:sp macro="" textlink="">
      <xdr:nvSpPr>
        <xdr:cNvPr id="135" name="テキスト ボックス 134"/>
        <xdr:cNvSpPr txBox="1"/>
      </xdr:nvSpPr>
      <xdr:spPr>
        <a:xfrm>
          <a:off x="13512800" y="27419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114300</xdr:rowOff>
    </xdr:from>
    <xdr:to xmlns:xdr="http://schemas.openxmlformats.org/drawingml/2006/spreadsheetDrawing">
      <xdr:col>65</xdr:col>
      <xdr:colOff>53975</xdr:colOff>
      <xdr:row>16</xdr:row>
      <xdr:rowOff>44450</xdr:rowOff>
    </xdr:to>
    <xdr:sp macro="" textlink="">
      <xdr:nvSpPr>
        <xdr:cNvPr id="136" name="フローチャート: 判断 135"/>
        <xdr:cNvSpPr/>
      </xdr:nvSpPr>
      <xdr:spPr>
        <a:xfrm>
          <a:off x="12954000" y="268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16</xdr:row>
      <xdr:rowOff>29210</xdr:rowOff>
    </xdr:from>
    <xdr:ext cx="762000" cy="251460"/>
    <xdr:sp macro="" textlink="">
      <xdr:nvSpPr>
        <xdr:cNvPr id="137" name="テキスト ボックス 136"/>
        <xdr:cNvSpPr txBox="1"/>
      </xdr:nvSpPr>
      <xdr:spPr>
        <a:xfrm>
          <a:off x="12623800" y="27724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8" name="テキスト ボックス 137"/>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4380" cy="259080"/>
    <xdr:sp macro="" textlink="">
      <xdr:nvSpPr>
        <xdr:cNvPr id="139" name="テキスト ボックス 138"/>
        <xdr:cNvSpPr txBox="1"/>
      </xdr:nvSpPr>
      <xdr:spPr>
        <a:xfrm>
          <a:off x="15455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4380" cy="259080"/>
    <xdr:sp macro="" textlink="">
      <xdr:nvSpPr>
        <xdr:cNvPr id="140" name="テキスト ボックス 139"/>
        <xdr:cNvSpPr txBox="1"/>
      </xdr:nvSpPr>
      <xdr:spPr>
        <a:xfrm>
          <a:off x="14566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1" name="テキスト ボックス 140"/>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4380" cy="259080"/>
    <xdr:sp macro="" textlink="">
      <xdr:nvSpPr>
        <xdr:cNvPr id="142" name="テキスト ボックス 141"/>
        <xdr:cNvSpPr txBox="1"/>
      </xdr:nvSpPr>
      <xdr:spPr>
        <a:xfrm>
          <a:off x="1278890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14</xdr:row>
      <xdr:rowOff>114300</xdr:rowOff>
    </xdr:from>
    <xdr:to xmlns:xdr="http://schemas.openxmlformats.org/drawingml/2006/spreadsheetDrawing">
      <xdr:col>82</xdr:col>
      <xdr:colOff>158750</xdr:colOff>
      <xdr:row>15</xdr:row>
      <xdr:rowOff>44450</xdr:rowOff>
    </xdr:to>
    <xdr:sp macro="" textlink="">
      <xdr:nvSpPr>
        <xdr:cNvPr id="143" name="楕円 142"/>
        <xdr:cNvSpPr/>
      </xdr:nvSpPr>
      <xdr:spPr>
        <a:xfrm>
          <a:off x="164592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14</xdr:row>
      <xdr:rowOff>22860</xdr:rowOff>
    </xdr:from>
    <xdr:ext cx="762000" cy="259080"/>
    <xdr:sp macro="" textlink="">
      <xdr:nvSpPr>
        <xdr:cNvPr id="144" name="物件費該当値テキスト"/>
        <xdr:cNvSpPr txBox="1"/>
      </xdr:nvSpPr>
      <xdr:spPr>
        <a:xfrm>
          <a:off x="16598900" y="242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14</xdr:row>
      <xdr:rowOff>87630</xdr:rowOff>
    </xdr:from>
    <xdr:to xmlns:xdr="http://schemas.openxmlformats.org/drawingml/2006/spreadsheetDrawing">
      <xdr:col>78</xdr:col>
      <xdr:colOff>120650</xdr:colOff>
      <xdr:row>15</xdr:row>
      <xdr:rowOff>17780</xdr:rowOff>
    </xdr:to>
    <xdr:sp macro="" textlink="">
      <xdr:nvSpPr>
        <xdr:cNvPr id="145" name="楕円 144"/>
        <xdr:cNvSpPr/>
      </xdr:nvSpPr>
      <xdr:spPr>
        <a:xfrm>
          <a:off x="15621000" y="248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13</xdr:row>
      <xdr:rowOff>27940</xdr:rowOff>
    </xdr:from>
    <xdr:ext cx="736600" cy="259080"/>
    <xdr:sp macro="" textlink="">
      <xdr:nvSpPr>
        <xdr:cNvPr id="146" name="テキスト ボックス 145"/>
        <xdr:cNvSpPr txBox="1"/>
      </xdr:nvSpPr>
      <xdr:spPr>
        <a:xfrm>
          <a:off x="15290800" y="22567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14</xdr:row>
      <xdr:rowOff>95250</xdr:rowOff>
    </xdr:from>
    <xdr:to xmlns:xdr="http://schemas.openxmlformats.org/drawingml/2006/spreadsheetDrawing">
      <xdr:col>74</xdr:col>
      <xdr:colOff>31750</xdr:colOff>
      <xdr:row>15</xdr:row>
      <xdr:rowOff>25400</xdr:rowOff>
    </xdr:to>
    <xdr:sp macro="" textlink="">
      <xdr:nvSpPr>
        <xdr:cNvPr id="147" name="楕円 146"/>
        <xdr:cNvSpPr/>
      </xdr:nvSpPr>
      <xdr:spPr>
        <a:xfrm>
          <a:off x="14732000" y="249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13</xdr:row>
      <xdr:rowOff>35560</xdr:rowOff>
    </xdr:from>
    <xdr:ext cx="762000" cy="259080"/>
    <xdr:sp macro="" textlink="">
      <xdr:nvSpPr>
        <xdr:cNvPr id="148" name="テキスト ボックス 147"/>
        <xdr:cNvSpPr txBox="1"/>
      </xdr:nvSpPr>
      <xdr:spPr>
        <a:xfrm>
          <a:off x="14401800" y="2264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14</xdr:row>
      <xdr:rowOff>68580</xdr:rowOff>
    </xdr:from>
    <xdr:to xmlns:xdr="http://schemas.openxmlformats.org/drawingml/2006/spreadsheetDrawing">
      <xdr:col>69</xdr:col>
      <xdr:colOff>142875</xdr:colOff>
      <xdr:row>14</xdr:row>
      <xdr:rowOff>170180</xdr:rowOff>
    </xdr:to>
    <xdr:sp macro="" textlink="">
      <xdr:nvSpPr>
        <xdr:cNvPr id="149" name="楕円 148"/>
        <xdr:cNvSpPr/>
      </xdr:nvSpPr>
      <xdr:spPr>
        <a:xfrm>
          <a:off x="13843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8890</xdr:rowOff>
    </xdr:from>
    <xdr:ext cx="754380" cy="251460"/>
    <xdr:sp macro="" textlink="">
      <xdr:nvSpPr>
        <xdr:cNvPr id="150" name="テキスト ボックス 149"/>
        <xdr:cNvSpPr txBox="1"/>
      </xdr:nvSpPr>
      <xdr:spPr>
        <a:xfrm>
          <a:off x="13512800" y="223774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14</xdr:row>
      <xdr:rowOff>133350</xdr:rowOff>
    </xdr:from>
    <xdr:to xmlns:xdr="http://schemas.openxmlformats.org/drawingml/2006/spreadsheetDrawing">
      <xdr:col>65</xdr:col>
      <xdr:colOff>53975</xdr:colOff>
      <xdr:row>15</xdr:row>
      <xdr:rowOff>63500</xdr:rowOff>
    </xdr:to>
    <xdr:sp macro="" textlink="">
      <xdr:nvSpPr>
        <xdr:cNvPr id="151" name="楕円 150"/>
        <xdr:cNvSpPr/>
      </xdr:nvSpPr>
      <xdr:spPr>
        <a:xfrm>
          <a:off x="12954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13</xdr:row>
      <xdr:rowOff>73660</xdr:rowOff>
    </xdr:from>
    <xdr:ext cx="762000" cy="259080"/>
    <xdr:sp macro="" textlink="">
      <xdr:nvSpPr>
        <xdr:cNvPr id="152" name="テキスト ボックス 151"/>
        <xdr:cNvSpPr txBox="1"/>
      </xdr:nvSpPr>
      <xdr:spPr>
        <a:xfrm>
          <a:off x="12623800" y="2302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対前年度比では障害者自立支援医療負担金が減になったものの、障害者自立支援給付負担金が増となり、上昇しました。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内平均と比較しやや高め同程度の水準であり、全国や埼玉県内平均との比較では低水準です。介護予防事業の実施等により高齢者に係る扶助費の抑制を図る等、財政を圧迫しないように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0830" cy="225425"/>
    <xdr:sp macro="" textlink="">
      <xdr:nvSpPr>
        <xdr:cNvPr id="164" name="テキスト ボックス 163"/>
        <xdr:cNvSpPr txBox="1"/>
      </xdr:nvSpPr>
      <xdr:spPr>
        <a:xfrm>
          <a:off x="723900" y="8509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5" name="直線コネクタ 164"/>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0380" cy="251460"/>
    <xdr:sp macro="" textlink="">
      <xdr:nvSpPr>
        <xdr:cNvPr id="166" name="テキスト ボックス 165"/>
        <xdr:cNvSpPr txBox="1"/>
      </xdr:nvSpPr>
      <xdr:spPr>
        <a:xfrm>
          <a:off x="25400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184150</xdr:colOff>
      <xdr:row>61</xdr:row>
      <xdr:rowOff>146050</xdr:rowOff>
    </xdr:to>
    <xdr:cxnSp macro="">
      <xdr:nvCxnSpPr>
        <xdr:cNvPr id="167" name="直線コネクタ 166"/>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500380" cy="259080"/>
    <xdr:sp macro="" textlink="">
      <xdr:nvSpPr>
        <xdr:cNvPr id="168" name="テキスト ボックス 167"/>
        <xdr:cNvSpPr txBox="1"/>
      </xdr:nvSpPr>
      <xdr:spPr>
        <a:xfrm>
          <a:off x="254000" y="10462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184150</xdr:colOff>
      <xdr:row>59</xdr:row>
      <xdr:rowOff>107950</xdr:rowOff>
    </xdr:to>
    <xdr:cxnSp macro="">
      <xdr:nvCxnSpPr>
        <xdr:cNvPr id="169" name="直線コネクタ 168"/>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500380" cy="259080"/>
    <xdr:sp macro="" textlink="">
      <xdr:nvSpPr>
        <xdr:cNvPr id="170" name="テキスト ボックス 169"/>
        <xdr:cNvSpPr txBox="1"/>
      </xdr:nvSpPr>
      <xdr:spPr>
        <a:xfrm>
          <a:off x="254000" y="1008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184150</xdr:colOff>
      <xdr:row>57</xdr:row>
      <xdr:rowOff>69850</xdr:rowOff>
    </xdr:to>
    <xdr:cxnSp macro="">
      <xdr:nvCxnSpPr>
        <xdr:cNvPr id="171" name="直線コネクタ 170"/>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0380" cy="251460"/>
    <xdr:sp macro="" textlink="">
      <xdr:nvSpPr>
        <xdr:cNvPr id="172" name="テキスト ボックス 171"/>
        <xdr:cNvSpPr txBox="1"/>
      </xdr:nvSpPr>
      <xdr:spPr>
        <a:xfrm>
          <a:off x="254000" y="9700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184150</xdr:colOff>
      <xdr:row>55</xdr:row>
      <xdr:rowOff>31750</xdr:rowOff>
    </xdr:to>
    <xdr:cxnSp macro="">
      <xdr:nvCxnSpPr>
        <xdr:cNvPr id="173" name="直線コネクタ 172"/>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500380" cy="259080"/>
    <xdr:sp macro="" textlink="">
      <xdr:nvSpPr>
        <xdr:cNvPr id="174" name="テキスト ボックス 173"/>
        <xdr:cNvSpPr txBox="1"/>
      </xdr:nvSpPr>
      <xdr:spPr>
        <a:xfrm>
          <a:off x="254000" y="9319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184150</xdr:colOff>
      <xdr:row>52</xdr:row>
      <xdr:rowOff>165100</xdr:rowOff>
    </xdr:to>
    <xdr:cxnSp macro="">
      <xdr:nvCxnSpPr>
        <xdr:cNvPr id="175" name="直線コネクタ 174"/>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500380" cy="259080"/>
    <xdr:sp macro="" textlink="">
      <xdr:nvSpPr>
        <xdr:cNvPr id="176" name="テキスト ボックス 175"/>
        <xdr:cNvSpPr txBox="1"/>
      </xdr:nvSpPr>
      <xdr:spPr>
        <a:xfrm>
          <a:off x="254000" y="893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7" name="直線コネクタ 176"/>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0380" cy="251460"/>
    <xdr:sp macro="" textlink="">
      <xdr:nvSpPr>
        <xdr:cNvPr id="178" name="テキスト ボックス 177"/>
        <xdr:cNvSpPr txBox="1"/>
      </xdr:nvSpPr>
      <xdr:spPr>
        <a:xfrm>
          <a:off x="254000" y="8557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88900</xdr:rowOff>
    </xdr:from>
    <xdr:to xmlns:xdr="http://schemas.openxmlformats.org/drawingml/2006/spreadsheetDrawing">
      <xdr:col>24</xdr:col>
      <xdr:colOff>25400</xdr:colOff>
      <xdr:row>62</xdr:row>
      <xdr:rowOff>50800</xdr:rowOff>
    </xdr:to>
    <xdr:cxnSp macro="">
      <xdr:nvCxnSpPr>
        <xdr:cNvPr id="180" name="直線コネクタ 179"/>
        <xdr:cNvCxnSpPr/>
      </xdr:nvCxnSpPr>
      <xdr:spPr>
        <a:xfrm flipV="1">
          <a:off x="4826000" y="9004300"/>
          <a:ext cx="0" cy="1676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62</xdr:row>
      <xdr:rowOff>22860</xdr:rowOff>
    </xdr:from>
    <xdr:ext cx="762000" cy="259080"/>
    <xdr:sp macro="" textlink="">
      <xdr:nvSpPr>
        <xdr:cNvPr id="181" name="扶助費最小値テキスト"/>
        <xdr:cNvSpPr txBox="1"/>
      </xdr:nvSpPr>
      <xdr:spPr>
        <a:xfrm>
          <a:off x="49149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62</xdr:row>
      <xdr:rowOff>50800</xdr:rowOff>
    </xdr:from>
    <xdr:to xmlns:xdr="http://schemas.openxmlformats.org/drawingml/2006/spreadsheetDrawing">
      <xdr:col>24</xdr:col>
      <xdr:colOff>114300</xdr:colOff>
      <xdr:row>62</xdr:row>
      <xdr:rowOff>50800</xdr:rowOff>
    </xdr:to>
    <xdr:cxnSp macro="">
      <xdr:nvCxnSpPr>
        <xdr:cNvPr id="182" name="直線コネクタ 181"/>
        <xdr:cNvCxnSpPr/>
      </xdr:nvCxnSpPr>
      <xdr:spPr>
        <a:xfrm>
          <a:off x="4737100" y="10680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3810</xdr:rowOff>
    </xdr:from>
    <xdr:ext cx="762000" cy="259080"/>
    <xdr:sp macro="" textlink="">
      <xdr:nvSpPr>
        <xdr:cNvPr id="183" name="扶助費最大値テキスト"/>
        <xdr:cNvSpPr txBox="1"/>
      </xdr:nvSpPr>
      <xdr:spPr>
        <a:xfrm>
          <a:off x="4914900" y="8747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88900</xdr:rowOff>
    </xdr:from>
    <xdr:to xmlns:xdr="http://schemas.openxmlformats.org/drawingml/2006/spreadsheetDrawing">
      <xdr:col>24</xdr:col>
      <xdr:colOff>114300</xdr:colOff>
      <xdr:row>52</xdr:row>
      <xdr:rowOff>88900</xdr:rowOff>
    </xdr:to>
    <xdr:cxnSp macro="">
      <xdr:nvCxnSpPr>
        <xdr:cNvPr id="184" name="直線コネクタ 183"/>
        <xdr:cNvCxnSpPr/>
      </xdr:nvCxnSpPr>
      <xdr:spPr>
        <a:xfrm>
          <a:off x="4737100" y="9004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56</xdr:row>
      <xdr:rowOff>12700</xdr:rowOff>
    </xdr:from>
    <xdr:to xmlns:xdr="http://schemas.openxmlformats.org/drawingml/2006/spreadsheetDrawing">
      <xdr:col>24</xdr:col>
      <xdr:colOff>25400</xdr:colOff>
      <xdr:row>56</xdr:row>
      <xdr:rowOff>31750</xdr:rowOff>
    </xdr:to>
    <xdr:cxnSp macro="">
      <xdr:nvCxnSpPr>
        <xdr:cNvPr id="185" name="直線コネクタ 184"/>
        <xdr:cNvCxnSpPr/>
      </xdr:nvCxnSpPr>
      <xdr:spPr>
        <a:xfrm>
          <a:off x="3987800" y="9613900"/>
          <a:ext cx="8382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111760</xdr:rowOff>
    </xdr:from>
    <xdr:ext cx="762000" cy="251460"/>
    <xdr:sp macro="" textlink="">
      <xdr:nvSpPr>
        <xdr:cNvPr id="186" name="扶助費平均値テキスト"/>
        <xdr:cNvSpPr txBox="1"/>
      </xdr:nvSpPr>
      <xdr:spPr>
        <a:xfrm>
          <a:off x="4914900" y="937006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95250</xdr:rowOff>
    </xdr:from>
    <xdr:to xmlns:xdr="http://schemas.openxmlformats.org/drawingml/2006/spreadsheetDrawing">
      <xdr:col>24</xdr:col>
      <xdr:colOff>76200</xdr:colOff>
      <xdr:row>56</xdr:row>
      <xdr:rowOff>25400</xdr:rowOff>
    </xdr:to>
    <xdr:sp macro="" textlink="">
      <xdr:nvSpPr>
        <xdr:cNvPr id="187" name="フローチャート: 判断 186"/>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165100</xdr:rowOff>
    </xdr:from>
    <xdr:to xmlns:xdr="http://schemas.openxmlformats.org/drawingml/2006/spreadsheetDrawing">
      <xdr:col>19</xdr:col>
      <xdr:colOff>187325</xdr:colOff>
      <xdr:row>56</xdr:row>
      <xdr:rowOff>12700</xdr:rowOff>
    </xdr:to>
    <xdr:cxnSp macro="">
      <xdr:nvCxnSpPr>
        <xdr:cNvPr id="188" name="直線コネクタ 187"/>
        <xdr:cNvCxnSpPr/>
      </xdr:nvCxnSpPr>
      <xdr:spPr>
        <a:xfrm>
          <a:off x="3098800" y="959485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55</xdr:row>
      <xdr:rowOff>57150</xdr:rowOff>
    </xdr:from>
    <xdr:to xmlns:xdr="http://schemas.openxmlformats.org/drawingml/2006/spreadsheetDrawing">
      <xdr:col>20</xdr:col>
      <xdr:colOff>38100</xdr:colOff>
      <xdr:row>55</xdr:row>
      <xdr:rowOff>158750</xdr:rowOff>
    </xdr:to>
    <xdr:sp macro="" textlink="">
      <xdr:nvSpPr>
        <xdr:cNvPr id="189" name="フローチャート: 判断 188"/>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53</xdr:row>
      <xdr:rowOff>168910</xdr:rowOff>
    </xdr:from>
    <xdr:ext cx="728980" cy="251460"/>
    <xdr:sp macro="" textlink="">
      <xdr:nvSpPr>
        <xdr:cNvPr id="190" name="テキスト ボックス 189"/>
        <xdr:cNvSpPr txBox="1"/>
      </xdr:nvSpPr>
      <xdr:spPr>
        <a:xfrm>
          <a:off x="3606800" y="9255760"/>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165100</xdr:rowOff>
    </xdr:from>
    <xdr:to xmlns:xdr="http://schemas.openxmlformats.org/drawingml/2006/spreadsheetDrawing">
      <xdr:col>15</xdr:col>
      <xdr:colOff>98425</xdr:colOff>
      <xdr:row>56</xdr:row>
      <xdr:rowOff>31750</xdr:rowOff>
    </xdr:to>
    <xdr:cxnSp macro="">
      <xdr:nvCxnSpPr>
        <xdr:cNvPr id="191" name="直線コネクタ 190"/>
        <xdr:cNvCxnSpPr/>
      </xdr:nvCxnSpPr>
      <xdr:spPr>
        <a:xfrm flipV="1">
          <a:off x="2209800" y="959485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57150</xdr:rowOff>
    </xdr:from>
    <xdr:to xmlns:xdr="http://schemas.openxmlformats.org/drawingml/2006/spreadsheetDrawing">
      <xdr:col>15</xdr:col>
      <xdr:colOff>149225</xdr:colOff>
      <xdr:row>55</xdr:row>
      <xdr:rowOff>158750</xdr:rowOff>
    </xdr:to>
    <xdr:sp macro="" textlink="">
      <xdr:nvSpPr>
        <xdr:cNvPr id="192" name="フローチャート: 判断 191"/>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168910</xdr:rowOff>
    </xdr:from>
    <xdr:ext cx="762000" cy="251460"/>
    <xdr:sp macro="" textlink="">
      <xdr:nvSpPr>
        <xdr:cNvPr id="193" name="テキスト ボックス 192"/>
        <xdr:cNvSpPr txBox="1"/>
      </xdr:nvSpPr>
      <xdr:spPr>
        <a:xfrm>
          <a:off x="2717800" y="9255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56</xdr:row>
      <xdr:rowOff>31750</xdr:rowOff>
    </xdr:from>
    <xdr:to xmlns:xdr="http://schemas.openxmlformats.org/drawingml/2006/spreadsheetDrawing">
      <xdr:col>11</xdr:col>
      <xdr:colOff>9525</xdr:colOff>
      <xdr:row>56</xdr:row>
      <xdr:rowOff>127000</xdr:rowOff>
    </xdr:to>
    <xdr:cxnSp macro="">
      <xdr:nvCxnSpPr>
        <xdr:cNvPr id="194" name="直線コネクタ 193"/>
        <xdr:cNvCxnSpPr/>
      </xdr:nvCxnSpPr>
      <xdr:spPr>
        <a:xfrm flipV="1">
          <a:off x="1320800" y="963295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38100</xdr:rowOff>
    </xdr:from>
    <xdr:to xmlns:xdr="http://schemas.openxmlformats.org/drawingml/2006/spreadsheetDrawing">
      <xdr:col>11</xdr:col>
      <xdr:colOff>60325</xdr:colOff>
      <xdr:row>55</xdr:row>
      <xdr:rowOff>139700</xdr:rowOff>
    </xdr:to>
    <xdr:sp macro="" textlink="">
      <xdr:nvSpPr>
        <xdr:cNvPr id="195" name="フローチャート: 判断 194"/>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149860</xdr:rowOff>
    </xdr:from>
    <xdr:ext cx="754380" cy="259080"/>
    <xdr:sp macro="" textlink="">
      <xdr:nvSpPr>
        <xdr:cNvPr id="196" name="テキスト ボックス 195"/>
        <xdr:cNvSpPr txBox="1"/>
      </xdr:nvSpPr>
      <xdr:spPr>
        <a:xfrm>
          <a:off x="1828800" y="92367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133350</xdr:rowOff>
    </xdr:from>
    <xdr:to xmlns:xdr="http://schemas.openxmlformats.org/drawingml/2006/spreadsheetDrawing">
      <xdr:col>6</xdr:col>
      <xdr:colOff>171450</xdr:colOff>
      <xdr:row>56</xdr:row>
      <xdr:rowOff>63500</xdr:rowOff>
    </xdr:to>
    <xdr:sp macro="" textlink="">
      <xdr:nvSpPr>
        <xdr:cNvPr id="197" name="フローチャート: 判断 196"/>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73660</xdr:rowOff>
    </xdr:from>
    <xdr:ext cx="754380" cy="259080"/>
    <xdr:sp macro="" textlink="">
      <xdr:nvSpPr>
        <xdr:cNvPr id="198" name="テキスト ボックス 197"/>
        <xdr:cNvSpPr txBox="1"/>
      </xdr:nvSpPr>
      <xdr:spPr>
        <a:xfrm>
          <a:off x="939800" y="933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199" name="テキスト ボックス 198"/>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0" name="テキスト ボックス 199"/>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4380" cy="259080"/>
    <xdr:sp macro="" textlink="">
      <xdr:nvSpPr>
        <xdr:cNvPr id="201" name="テキスト ボックス 200"/>
        <xdr:cNvSpPr txBox="1"/>
      </xdr:nvSpPr>
      <xdr:spPr>
        <a:xfrm>
          <a:off x="2882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2" name="テキスト ボックス 201"/>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3" name="テキスト ボックス 202"/>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152400</xdr:rowOff>
    </xdr:from>
    <xdr:to xmlns:xdr="http://schemas.openxmlformats.org/drawingml/2006/spreadsheetDrawing">
      <xdr:col>24</xdr:col>
      <xdr:colOff>76200</xdr:colOff>
      <xdr:row>56</xdr:row>
      <xdr:rowOff>82550</xdr:rowOff>
    </xdr:to>
    <xdr:sp macro="" textlink="">
      <xdr:nvSpPr>
        <xdr:cNvPr id="204" name="楕円 203"/>
        <xdr:cNvSpPr/>
      </xdr:nvSpPr>
      <xdr:spPr>
        <a:xfrm>
          <a:off x="47752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124460</xdr:rowOff>
    </xdr:from>
    <xdr:ext cx="762000" cy="259080"/>
    <xdr:sp macro="" textlink="">
      <xdr:nvSpPr>
        <xdr:cNvPr id="205" name="扶助費該当値テキスト"/>
        <xdr:cNvSpPr txBox="1"/>
      </xdr:nvSpPr>
      <xdr:spPr>
        <a:xfrm>
          <a:off x="4914900" y="9554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133350</xdr:rowOff>
    </xdr:from>
    <xdr:to xmlns:xdr="http://schemas.openxmlformats.org/drawingml/2006/spreadsheetDrawing">
      <xdr:col>20</xdr:col>
      <xdr:colOff>38100</xdr:colOff>
      <xdr:row>56</xdr:row>
      <xdr:rowOff>63500</xdr:rowOff>
    </xdr:to>
    <xdr:sp macro="" textlink="">
      <xdr:nvSpPr>
        <xdr:cNvPr id="206" name="楕円 205"/>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48260</xdr:rowOff>
    </xdr:from>
    <xdr:ext cx="728980" cy="259080"/>
    <xdr:sp macro="" textlink="">
      <xdr:nvSpPr>
        <xdr:cNvPr id="207" name="テキスト ボックス 206"/>
        <xdr:cNvSpPr txBox="1"/>
      </xdr:nvSpPr>
      <xdr:spPr>
        <a:xfrm>
          <a:off x="3606800" y="964946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114300</xdr:rowOff>
    </xdr:from>
    <xdr:to xmlns:xdr="http://schemas.openxmlformats.org/drawingml/2006/spreadsheetDrawing">
      <xdr:col>15</xdr:col>
      <xdr:colOff>149225</xdr:colOff>
      <xdr:row>56</xdr:row>
      <xdr:rowOff>44450</xdr:rowOff>
    </xdr:to>
    <xdr:sp macro="" textlink="">
      <xdr:nvSpPr>
        <xdr:cNvPr id="208" name="楕円 207"/>
        <xdr:cNvSpPr/>
      </xdr:nvSpPr>
      <xdr:spPr>
        <a:xfrm>
          <a:off x="3048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29210</xdr:rowOff>
    </xdr:from>
    <xdr:ext cx="762000" cy="251460"/>
    <xdr:sp macro="" textlink="">
      <xdr:nvSpPr>
        <xdr:cNvPr id="209" name="テキスト ボックス 208"/>
        <xdr:cNvSpPr txBox="1"/>
      </xdr:nvSpPr>
      <xdr:spPr>
        <a:xfrm>
          <a:off x="2717800" y="96304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152400</xdr:rowOff>
    </xdr:from>
    <xdr:to xmlns:xdr="http://schemas.openxmlformats.org/drawingml/2006/spreadsheetDrawing">
      <xdr:col>11</xdr:col>
      <xdr:colOff>60325</xdr:colOff>
      <xdr:row>56</xdr:row>
      <xdr:rowOff>82550</xdr:rowOff>
    </xdr:to>
    <xdr:sp macro="" textlink="">
      <xdr:nvSpPr>
        <xdr:cNvPr id="210" name="楕円 209"/>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67310</xdr:rowOff>
    </xdr:from>
    <xdr:ext cx="754380" cy="259080"/>
    <xdr:sp macro="" textlink="">
      <xdr:nvSpPr>
        <xdr:cNvPr id="211" name="テキスト ボックス 210"/>
        <xdr:cNvSpPr txBox="1"/>
      </xdr:nvSpPr>
      <xdr:spPr>
        <a:xfrm>
          <a:off x="1828800" y="96685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76200</xdr:rowOff>
    </xdr:from>
    <xdr:to xmlns:xdr="http://schemas.openxmlformats.org/drawingml/2006/spreadsheetDrawing">
      <xdr:col>6</xdr:col>
      <xdr:colOff>171450</xdr:colOff>
      <xdr:row>57</xdr:row>
      <xdr:rowOff>6350</xdr:rowOff>
    </xdr:to>
    <xdr:sp macro="" textlink="">
      <xdr:nvSpPr>
        <xdr:cNvPr id="212" name="楕円 211"/>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162560</xdr:rowOff>
    </xdr:from>
    <xdr:ext cx="754380" cy="259080"/>
    <xdr:sp macro="" textlink="">
      <xdr:nvSpPr>
        <xdr:cNvPr id="213" name="テキスト ボックス 212"/>
        <xdr:cNvSpPr txBox="1"/>
      </xdr:nvSpPr>
      <xdr:spPr>
        <a:xfrm>
          <a:off x="939800" y="97637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対前年度比では、特別会計ごとの増減はあったものの、全体としては低下しました。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国民健康保険特別会計、介護保険特別会計、後期高齢者医療特別会計に対する繰出金は増加傾向ですが、国民健康保険特別会計への赤字補てん的な繰出は行っていません。</a:t>
          </a:r>
          <a:endParaRPr kumimoji="1" lang="ja-JP" altLang="en-US" sz="1300">
            <a:latin typeface="ＭＳ Ｐゴシック"/>
            <a:ea typeface="ＭＳ Ｐゴシック"/>
          </a:endParaRPr>
        </a:p>
        <a:p>
          <a:r>
            <a:rPr kumimoji="1" lang="ja-JP" altLang="en-US" sz="1300">
              <a:latin typeface="ＭＳ Ｐゴシック"/>
              <a:ea typeface="ＭＳ Ｐゴシック"/>
            </a:rPr>
            <a:t>　繰出金については、介護予防の推進、医療費等の適正化を図ることにより、普通会計の負担額の軽減に努めてまいります。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0830" cy="225425"/>
    <xdr:sp macro="" textlink="">
      <xdr:nvSpPr>
        <xdr:cNvPr id="225" name="テキスト ボックス 224"/>
        <xdr:cNvSpPr txBox="1"/>
      </xdr:nvSpPr>
      <xdr:spPr>
        <a:xfrm>
          <a:off x="12407900" y="8509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6" name="直線コネクタ 225"/>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0380" cy="251460"/>
    <xdr:sp macro="" textlink="">
      <xdr:nvSpPr>
        <xdr:cNvPr id="227" name="テキスト ボックス 226"/>
        <xdr:cNvSpPr txBox="1"/>
      </xdr:nvSpPr>
      <xdr:spPr>
        <a:xfrm>
          <a:off x="1193800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28" name="直線コネクタ 227"/>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0380" cy="259080"/>
    <xdr:sp macro="" textlink="">
      <xdr:nvSpPr>
        <xdr:cNvPr id="229" name="テキスト ボックス 228"/>
        <xdr:cNvSpPr txBox="1"/>
      </xdr:nvSpPr>
      <xdr:spPr>
        <a:xfrm>
          <a:off x="11938000" y="10462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0" name="直線コネクタ 229"/>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0380" cy="259080"/>
    <xdr:sp macro="" textlink="">
      <xdr:nvSpPr>
        <xdr:cNvPr id="231" name="テキスト ボックス 230"/>
        <xdr:cNvSpPr txBox="1"/>
      </xdr:nvSpPr>
      <xdr:spPr>
        <a:xfrm>
          <a:off x="11938000" y="1008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2" name="直線コネクタ 231"/>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0380" cy="251460"/>
    <xdr:sp macro="" textlink="">
      <xdr:nvSpPr>
        <xdr:cNvPr id="233" name="テキスト ボックス 232"/>
        <xdr:cNvSpPr txBox="1"/>
      </xdr:nvSpPr>
      <xdr:spPr>
        <a:xfrm>
          <a:off x="11938000" y="9700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4" name="直線コネクタ 233"/>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0380" cy="259080"/>
    <xdr:sp macro="" textlink="">
      <xdr:nvSpPr>
        <xdr:cNvPr id="235" name="テキスト ボックス 234"/>
        <xdr:cNvSpPr txBox="1"/>
      </xdr:nvSpPr>
      <xdr:spPr>
        <a:xfrm>
          <a:off x="11938000" y="9319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36" name="直線コネクタ 235"/>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0380" cy="259080"/>
    <xdr:sp macro="" textlink="">
      <xdr:nvSpPr>
        <xdr:cNvPr id="237" name="テキスト ボックス 236"/>
        <xdr:cNvSpPr txBox="1"/>
      </xdr:nvSpPr>
      <xdr:spPr>
        <a:xfrm>
          <a:off x="11938000" y="893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8" name="直線コネクタ 237"/>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54</xdr:row>
      <xdr:rowOff>27940</xdr:rowOff>
    </xdr:from>
    <xdr:to xmlns:xdr="http://schemas.openxmlformats.org/drawingml/2006/spreadsheetDrawing">
      <xdr:col>82</xdr:col>
      <xdr:colOff>107950</xdr:colOff>
      <xdr:row>60</xdr:row>
      <xdr:rowOff>165100</xdr:rowOff>
    </xdr:to>
    <xdr:cxnSp macro="">
      <xdr:nvCxnSpPr>
        <xdr:cNvPr id="240" name="直線コネクタ 239"/>
        <xdr:cNvCxnSpPr/>
      </xdr:nvCxnSpPr>
      <xdr:spPr>
        <a:xfrm flipV="1">
          <a:off x="16510000" y="9286240"/>
          <a:ext cx="0" cy="1165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60</xdr:row>
      <xdr:rowOff>137160</xdr:rowOff>
    </xdr:from>
    <xdr:ext cx="762000" cy="259080"/>
    <xdr:sp macro="" textlink="">
      <xdr:nvSpPr>
        <xdr:cNvPr id="241" name="その他最小値テキスト"/>
        <xdr:cNvSpPr txBox="1"/>
      </xdr:nvSpPr>
      <xdr:spPr>
        <a:xfrm>
          <a:off x="16598900" y="10424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60</xdr:row>
      <xdr:rowOff>165100</xdr:rowOff>
    </xdr:from>
    <xdr:to xmlns:xdr="http://schemas.openxmlformats.org/drawingml/2006/spreadsheetDrawing">
      <xdr:col>82</xdr:col>
      <xdr:colOff>196850</xdr:colOff>
      <xdr:row>60</xdr:row>
      <xdr:rowOff>165100</xdr:rowOff>
    </xdr:to>
    <xdr:cxnSp macro="">
      <xdr:nvCxnSpPr>
        <xdr:cNvPr id="242" name="直線コネクタ 241"/>
        <xdr:cNvCxnSpPr/>
      </xdr:nvCxnSpPr>
      <xdr:spPr>
        <a:xfrm>
          <a:off x="16421100" y="10452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52</xdr:row>
      <xdr:rowOff>114300</xdr:rowOff>
    </xdr:from>
    <xdr:ext cx="762000" cy="259080"/>
    <xdr:sp macro="" textlink="">
      <xdr:nvSpPr>
        <xdr:cNvPr id="243" name="その他最大値テキスト"/>
        <xdr:cNvSpPr txBox="1"/>
      </xdr:nvSpPr>
      <xdr:spPr>
        <a:xfrm>
          <a:off x="16598900" y="9029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54</xdr:row>
      <xdr:rowOff>27940</xdr:rowOff>
    </xdr:from>
    <xdr:to xmlns:xdr="http://schemas.openxmlformats.org/drawingml/2006/spreadsheetDrawing">
      <xdr:col>82</xdr:col>
      <xdr:colOff>196850</xdr:colOff>
      <xdr:row>54</xdr:row>
      <xdr:rowOff>27940</xdr:rowOff>
    </xdr:to>
    <xdr:cxnSp macro="">
      <xdr:nvCxnSpPr>
        <xdr:cNvPr id="244" name="直線コネクタ 243"/>
        <xdr:cNvCxnSpPr/>
      </xdr:nvCxnSpPr>
      <xdr:spPr>
        <a:xfrm>
          <a:off x="16421100" y="9286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57</xdr:row>
      <xdr:rowOff>1270</xdr:rowOff>
    </xdr:from>
    <xdr:to xmlns:xdr="http://schemas.openxmlformats.org/drawingml/2006/spreadsheetDrawing">
      <xdr:col>82</xdr:col>
      <xdr:colOff>107950</xdr:colOff>
      <xdr:row>57</xdr:row>
      <xdr:rowOff>16510</xdr:rowOff>
    </xdr:to>
    <xdr:cxnSp macro="">
      <xdr:nvCxnSpPr>
        <xdr:cNvPr id="245" name="直線コネクタ 244"/>
        <xdr:cNvCxnSpPr/>
      </xdr:nvCxnSpPr>
      <xdr:spPr>
        <a:xfrm flipV="1">
          <a:off x="15671800" y="977392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57</xdr:row>
      <xdr:rowOff>13970</xdr:rowOff>
    </xdr:from>
    <xdr:ext cx="762000" cy="259080"/>
    <xdr:sp macro="" textlink="">
      <xdr:nvSpPr>
        <xdr:cNvPr id="246" name="その他平均値テキスト"/>
        <xdr:cNvSpPr txBox="1"/>
      </xdr:nvSpPr>
      <xdr:spPr>
        <a:xfrm>
          <a:off x="16598900" y="9786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41910</xdr:rowOff>
    </xdr:from>
    <xdr:to xmlns:xdr="http://schemas.openxmlformats.org/drawingml/2006/spreadsheetDrawing">
      <xdr:col>82</xdr:col>
      <xdr:colOff>158750</xdr:colOff>
      <xdr:row>57</xdr:row>
      <xdr:rowOff>143510</xdr:rowOff>
    </xdr:to>
    <xdr:sp macro="" textlink="">
      <xdr:nvSpPr>
        <xdr:cNvPr id="247" name="フローチャート: 判断 246"/>
        <xdr:cNvSpPr/>
      </xdr:nvSpPr>
      <xdr:spPr>
        <a:xfrm>
          <a:off x="16459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57</xdr:row>
      <xdr:rowOff>16510</xdr:rowOff>
    </xdr:from>
    <xdr:to xmlns:xdr="http://schemas.openxmlformats.org/drawingml/2006/spreadsheetDrawing">
      <xdr:col>78</xdr:col>
      <xdr:colOff>69850</xdr:colOff>
      <xdr:row>57</xdr:row>
      <xdr:rowOff>16510</xdr:rowOff>
    </xdr:to>
    <xdr:cxnSp macro="">
      <xdr:nvCxnSpPr>
        <xdr:cNvPr id="248" name="直線コネクタ 247"/>
        <xdr:cNvCxnSpPr/>
      </xdr:nvCxnSpPr>
      <xdr:spPr>
        <a:xfrm>
          <a:off x="14782800" y="978916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15240</xdr:rowOff>
    </xdr:from>
    <xdr:to xmlns:xdr="http://schemas.openxmlformats.org/drawingml/2006/spreadsheetDrawing">
      <xdr:col>78</xdr:col>
      <xdr:colOff>120650</xdr:colOff>
      <xdr:row>58</xdr:row>
      <xdr:rowOff>116840</xdr:rowOff>
    </xdr:to>
    <xdr:sp macro="" textlink="">
      <xdr:nvSpPr>
        <xdr:cNvPr id="249" name="フローチャート: 判断 248"/>
        <xdr:cNvSpPr/>
      </xdr:nvSpPr>
      <xdr:spPr>
        <a:xfrm>
          <a:off x="15621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101600</xdr:rowOff>
    </xdr:from>
    <xdr:ext cx="736600" cy="259080"/>
    <xdr:sp macro="" textlink="">
      <xdr:nvSpPr>
        <xdr:cNvPr id="250" name="テキスト ボックス 249"/>
        <xdr:cNvSpPr txBox="1"/>
      </xdr:nvSpPr>
      <xdr:spPr>
        <a:xfrm>
          <a:off x="15290800" y="100457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149860</xdr:rowOff>
    </xdr:from>
    <xdr:to xmlns:xdr="http://schemas.openxmlformats.org/drawingml/2006/spreadsheetDrawing">
      <xdr:col>73</xdr:col>
      <xdr:colOff>180975</xdr:colOff>
      <xdr:row>57</xdr:row>
      <xdr:rowOff>16510</xdr:rowOff>
    </xdr:to>
    <xdr:cxnSp macro="">
      <xdr:nvCxnSpPr>
        <xdr:cNvPr id="251" name="直線コネクタ 250"/>
        <xdr:cNvCxnSpPr/>
      </xdr:nvCxnSpPr>
      <xdr:spPr>
        <a:xfrm>
          <a:off x="13893800" y="975106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45720</xdr:rowOff>
    </xdr:from>
    <xdr:to xmlns:xdr="http://schemas.openxmlformats.org/drawingml/2006/spreadsheetDrawing">
      <xdr:col>74</xdr:col>
      <xdr:colOff>31750</xdr:colOff>
      <xdr:row>58</xdr:row>
      <xdr:rowOff>147320</xdr:rowOff>
    </xdr:to>
    <xdr:sp macro="" textlink="">
      <xdr:nvSpPr>
        <xdr:cNvPr id="252" name="フローチャート: 判断 251"/>
        <xdr:cNvSpPr/>
      </xdr:nvSpPr>
      <xdr:spPr>
        <a:xfrm>
          <a:off x="14732000" y="998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132080</xdr:rowOff>
    </xdr:from>
    <xdr:ext cx="762000" cy="251460"/>
    <xdr:sp macro="" textlink="">
      <xdr:nvSpPr>
        <xdr:cNvPr id="253" name="テキスト ボックス 252"/>
        <xdr:cNvSpPr txBox="1"/>
      </xdr:nvSpPr>
      <xdr:spPr>
        <a:xfrm>
          <a:off x="14401800" y="100761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149860</xdr:rowOff>
    </xdr:from>
    <xdr:to xmlns:xdr="http://schemas.openxmlformats.org/drawingml/2006/spreadsheetDrawing">
      <xdr:col>69</xdr:col>
      <xdr:colOff>92075</xdr:colOff>
      <xdr:row>57</xdr:row>
      <xdr:rowOff>69850</xdr:rowOff>
    </xdr:to>
    <xdr:cxnSp macro="">
      <xdr:nvCxnSpPr>
        <xdr:cNvPr id="254" name="直線コネクタ 253"/>
        <xdr:cNvCxnSpPr/>
      </xdr:nvCxnSpPr>
      <xdr:spPr>
        <a:xfrm flipV="1">
          <a:off x="13004800" y="975106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7620</xdr:rowOff>
    </xdr:from>
    <xdr:to xmlns:xdr="http://schemas.openxmlformats.org/drawingml/2006/spreadsheetDrawing">
      <xdr:col>69</xdr:col>
      <xdr:colOff>142875</xdr:colOff>
      <xdr:row>58</xdr:row>
      <xdr:rowOff>109220</xdr:rowOff>
    </xdr:to>
    <xdr:sp macro="" textlink="">
      <xdr:nvSpPr>
        <xdr:cNvPr id="255" name="フローチャート: 判断 254"/>
        <xdr:cNvSpPr/>
      </xdr:nvSpPr>
      <xdr:spPr>
        <a:xfrm>
          <a:off x="13843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93980</xdr:rowOff>
    </xdr:from>
    <xdr:ext cx="754380" cy="259080"/>
    <xdr:sp macro="" textlink="">
      <xdr:nvSpPr>
        <xdr:cNvPr id="256" name="テキスト ボックス 255"/>
        <xdr:cNvSpPr txBox="1"/>
      </xdr:nvSpPr>
      <xdr:spPr>
        <a:xfrm>
          <a:off x="13512800" y="1003808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114300</xdr:rowOff>
    </xdr:from>
    <xdr:to xmlns:xdr="http://schemas.openxmlformats.org/drawingml/2006/spreadsheetDrawing">
      <xdr:col>65</xdr:col>
      <xdr:colOff>53975</xdr:colOff>
      <xdr:row>59</xdr:row>
      <xdr:rowOff>44450</xdr:rowOff>
    </xdr:to>
    <xdr:sp macro="" textlink="">
      <xdr:nvSpPr>
        <xdr:cNvPr id="257" name="フローチャート: 判断 256"/>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29210</xdr:rowOff>
    </xdr:from>
    <xdr:ext cx="762000" cy="251460"/>
    <xdr:sp macro="" textlink="">
      <xdr:nvSpPr>
        <xdr:cNvPr id="258" name="テキスト ボックス 257"/>
        <xdr:cNvSpPr txBox="1"/>
      </xdr:nvSpPr>
      <xdr:spPr>
        <a:xfrm>
          <a:off x="12623800" y="10144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59" name="テキスト ボックス 258"/>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4380" cy="259080"/>
    <xdr:sp macro="" textlink="">
      <xdr:nvSpPr>
        <xdr:cNvPr id="260" name="テキスト ボックス 259"/>
        <xdr:cNvSpPr txBox="1"/>
      </xdr:nvSpPr>
      <xdr:spPr>
        <a:xfrm>
          <a:off x="15455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4380" cy="259080"/>
    <xdr:sp macro="" textlink="">
      <xdr:nvSpPr>
        <xdr:cNvPr id="261" name="テキスト ボックス 260"/>
        <xdr:cNvSpPr txBox="1"/>
      </xdr:nvSpPr>
      <xdr:spPr>
        <a:xfrm>
          <a:off x="14566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2" name="テキスト ボックス 261"/>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4380" cy="259080"/>
    <xdr:sp macro="" textlink="">
      <xdr:nvSpPr>
        <xdr:cNvPr id="263" name="テキスト ボックス 262"/>
        <xdr:cNvSpPr txBox="1"/>
      </xdr:nvSpPr>
      <xdr:spPr>
        <a:xfrm>
          <a:off x="127889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121920</xdr:rowOff>
    </xdr:from>
    <xdr:to xmlns:xdr="http://schemas.openxmlformats.org/drawingml/2006/spreadsheetDrawing">
      <xdr:col>82</xdr:col>
      <xdr:colOff>158750</xdr:colOff>
      <xdr:row>57</xdr:row>
      <xdr:rowOff>52070</xdr:rowOff>
    </xdr:to>
    <xdr:sp macro="" textlink="">
      <xdr:nvSpPr>
        <xdr:cNvPr id="264" name="楕円 263"/>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55</xdr:row>
      <xdr:rowOff>138430</xdr:rowOff>
    </xdr:from>
    <xdr:ext cx="762000" cy="259080"/>
    <xdr:sp macro="" textlink="">
      <xdr:nvSpPr>
        <xdr:cNvPr id="265" name="その他該当値テキスト"/>
        <xdr:cNvSpPr txBox="1"/>
      </xdr:nvSpPr>
      <xdr:spPr>
        <a:xfrm>
          <a:off x="16598900" y="9568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137160</xdr:rowOff>
    </xdr:from>
    <xdr:to xmlns:xdr="http://schemas.openxmlformats.org/drawingml/2006/spreadsheetDrawing">
      <xdr:col>78</xdr:col>
      <xdr:colOff>120650</xdr:colOff>
      <xdr:row>57</xdr:row>
      <xdr:rowOff>67310</xdr:rowOff>
    </xdr:to>
    <xdr:sp macro="" textlink="">
      <xdr:nvSpPr>
        <xdr:cNvPr id="266" name="楕円 265"/>
        <xdr:cNvSpPr/>
      </xdr:nvSpPr>
      <xdr:spPr>
        <a:xfrm>
          <a:off x="15621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77470</xdr:rowOff>
    </xdr:from>
    <xdr:ext cx="736600" cy="251460"/>
    <xdr:sp macro="" textlink="">
      <xdr:nvSpPr>
        <xdr:cNvPr id="267" name="テキスト ボックス 266"/>
        <xdr:cNvSpPr txBox="1"/>
      </xdr:nvSpPr>
      <xdr:spPr>
        <a:xfrm>
          <a:off x="15290800" y="95072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137160</xdr:rowOff>
    </xdr:from>
    <xdr:to xmlns:xdr="http://schemas.openxmlformats.org/drawingml/2006/spreadsheetDrawing">
      <xdr:col>74</xdr:col>
      <xdr:colOff>31750</xdr:colOff>
      <xdr:row>57</xdr:row>
      <xdr:rowOff>67310</xdr:rowOff>
    </xdr:to>
    <xdr:sp macro="" textlink="">
      <xdr:nvSpPr>
        <xdr:cNvPr id="268" name="楕円 267"/>
        <xdr:cNvSpPr/>
      </xdr:nvSpPr>
      <xdr:spPr>
        <a:xfrm>
          <a:off x="14732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77470</xdr:rowOff>
    </xdr:from>
    <xdr:ext cx="762000" cy="251460"/>
    <xdr:sp macro="" textlink="">
      <xdr:nvSpPr>
        <xdr:cNvPr id="269" name="テキスト ボックス 268"/>
        <xdr:cNvSpPr txBox="1"/>
      </xdr:nvSpPr>
      <xdr:spPr>
        <a:xfrm>
          <a:off x="14401800" y="95072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99060</xdr:rowOff>
    </xdr:from>
    <xdr:to xmlns:xdr="http://schemas.openxmlformats.org/drawingml/2006/spreadsheetDrawing">
      <xdr:col>69</xdr:col>
      <xdr:colOff>142875</xdr:colOff>
      <xdr:row>57</xdr:row>
      <xdr:rowOff>29210</xdr:rowOff>
    </xdr:to>
    <xdr:sp macro="" textlink="">
      <xdr:nvSpPr>
        <xdr:cNvPr id="270" name="楕円 269"/>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39370</xdr:rowOff>
    </xdr:from>
    <xdr:ext cx="754380" cy="259080"/>
    <xdr:sp macro="" textlink="">
      <xdr:nvSpPr>
        <xdr:cNvPr id="271" name="テキスト ボックス 270"/>
        <xdr:cNvSpPr txBox="1"/>
      </xdr:nvSpPr>
      <xdr:spPr>
        <a:xfrm>
          <a:off x="13512800" y="946912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19050</xdr:rowOff>
    </xdr:from>
    <xdr:to xmlns:xdr="http://schemas.openxmlformats.org/drawingml/2006/spreadsheetDrawing">
      <xdr:col>65</xdr:col>
      <xdr:colOff>53975</xdr:colOff>
      <xdr:row>57</xdr:row>
      <xdr:rowOff>120650</xdr:rowOff>
    </xdr:to>
    <xdr:sp macro="" textlink="">
      <xdr:nvSpPr>
        <xdr:cNvPr id="272" name="楕円 271"/>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130810</xdr:rowOff>
    </xdr:from>
    <xdr:ext cx="762000" cy="259080"/>
    <xdr:sp macro="" textlink="">
      <xdr:nvSpPr>
        <xdr:cNvPr id="273" name="テキスト ボックス 272"/>
        <xdr:cNvSpPr txBox="1"/>
      </xdr:nvSpPr>
      <xdr:spPr>
        <a:xfrm>
          <a:off x="12623800" y="9560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対前年度比では、浄化槽市町村整備事業負担金や常備消防事業負担金などの一部事務組合負担金の増があったものの、比率は横ばいとなりました。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また、法適事業である上下水道事業に対する負担金等が多額であるため、類似団体内や全国、埼玉県平均と比較し、高水準となっております。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0830" cy="225425"/>
    <xdr:sp macro="" textlink="">
      <xdr:nvSpPr>
        <xdr:cNvPr id="285" name="テキスト ボックス 284"/>
        <xdr:cNvSpPr txBox="1"/>
      </xdr:nvSpPr>
      <xdr:spPr>
        <a:xfrm>
          <a:off x="12407900" y="5080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6" name="直線コネクタ 285"/>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0380" cy="251460"/>
    <xdr:sp macro="" textlink="">
      <xdr:nvSpPr>
        <xdr:cNvPr id="287" name="テキスト ボックス 286"/>
        <xdr:cNvSpPr txBox="1"/>
      </xdr:nvSpPr>
      <xdr:spPr>
        <a:xfrm>
          <a:off x="1193800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88" name="直線コネクタ 287"/>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0380" cy="251460"/>
    <xdr:sp macro="" textlink="">
      <xdr:nvSpPr>
        <xdr:cNvPr id="289" name="テキスト ボックス 288"/>
        <xdr:cNvSpPr txBox="1"/>
      </xdr:nvSpPr>
      <xdr:spPr>
        <a:xfrm>
          <a:off x="1193800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0" name="直線コネクタ 289"/>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0380" cy="251460"/>
    <xdr:sp macro="" textlink="">
      <xdr:nvSpPr>
        <xdr:cNvPr id="291" name="テキスト ボックス 290"/>
        <xdr:cNvSpPr txBox="1"/>
      </xdr:nvSpPr>
      <xdr:spPr>
        <a:xfrm>
          <a:off x="1193800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2" name="直線コネクタ 291"/>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0380" cy="251460"/>
    <xdr:sp macro="" textlink="">
      <xdr:nvSpPr>
        <xdr:cNvPr id="293" name="テキスト ボックス 292"/>
        <xdr:cNvSpPr txBox="1"/>
      </xdr:nvSpPr>
      <xdr:spPr>
        <a:xfrm>
          <a:off x="1193800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4" name="直線コネクタ 293"/>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0380" cy="251460"/>
    <xdr:sp macro="" textlink="">
      <xdr:nvSpPr>
        <xdr:cNvPr id="295" name="テキスト ボックス 294"/>
        <xdr:cNvSpPr txBox="1"/>
      </xdr:nvSpPr>
      <xdr:spPr>
        <a:xfrm>
          <a:off x="1193800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6" name="直線コネクタ 295"/>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35</xdr:row>
      <xdr:rowOff>10160</xdr:rowOff>
    </xdr:from>
    <xdr:to xmlns:xdr="http://schemas.openxmlformats.org/drawingml/2006/spreadsheetDrawing">
      <xdr:col>82</xdr:col>
      <xdr:colOff>107950</xdr:colOff>
      <xdr:row>41</xdr:row>
      <xdr:rowOff>106680</xdr:rowOff>
    </xdr:to>
    <xdr:cxnSp macro="">
      <xdr:nvCxnSpPr>
        <xdr:cNvPr id="298" name="直線コネクタ 297"/>
        <xdr:cNvCxnSpPr/>
      </xdr:nvCxnSpPr>
      <xdr:spPr>
        <a:xfrm flipV="1">
          <a:off x="16510000" y="6010910"/>
          <a:ext cx="0" cy="1125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41</xdr:row>
      <xdr:rowOff>78740</xdr:rowOff>
    </xdr:from>
    <xdr:ext cx="762000" cy="259080"/>
    <xdr:sp macro="" textlink="">
      <xdr:nvSpPr>
        <xdr:cNvPr id="299" name="補助費等最小値テキスト"/>
        <xdr:cNvSpPr txBox="1"/>
      </xdr:nvSpPr>
      <xdr:spPr>
        <a:xfrm>
          <a:off x="16598900" y="7108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106680</xdr:rowOff>
    </xdr:from>
    <xdr:to xmlns:xdr="http://schemas.openxmlformats.org/drawingml/2006/spreadsheetDrawing">
      <xdr:col>82</xdr:col>
      <xdr:colOff>196850</xdr:colOff>
      <xdr:row>41</xdr:row>
      <xdr:rowOff>106680</xdr:rowOff>
    </xdr:to>
    <xdr:cxnSp macro="">
      <xdr:nvCxnSpPr>
        <xdr:cNvPr id="300" name="直線コネクタ 299"/>
        <xdr:cNvCxnSpPr/>
      </xdr:nvCxnSpPr>
      <xdr:spPr>
        <a:xfrm>
          <a:off x="16421100" y="7136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33</xdr:row>
      <xdr:rowOff>96520</xdr:rowOff>
    </xdr:from>
    <xdr:ext cx="762000" cy="259080"/>
    <xdr:sp macro="" textlink="">
      <xdr:nvSpPr>
        <xdr:cNvPr id="301" name="補助費等最大値テキスト"/>
        <xdr:cNvSpPr txBox="1"/>
      </xdr:nvSpPr>
      <xdr:spPr>
        <a:xfrm>
          <a:off x="16598900" y="5754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35</xdr:row>
      <xdr:rowOff>10160</xdr:rowOff>
    </xdr:from>
    <xdr:to xmlns:xdr="http://schemas.openxmlformats.org/drawingml/2006/spreadsheetDrawing">
      <xdr:col>82</xdr:col>
      <xdr:colOff>196850</xdr:colOff>
      <xdr:row>35</xdr:row>
      <xdr:rowOff>10160</xdr:rowOff>
    </xdr:to>
    <xdr:cxnSp macro="">
      <xdr:nvCxnSpPr>
        <xdr:cNvPr id="302" name="直線コネクタ 301"/>
        <xdr:cNvCxnSpPr/>
      </xdr:nvCxnSpPr>
      <xdr:spPr>
        <a:xfrm>
          <a:off x="16421100" y="6010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38</xdr:row>
      <xdr:rowOff>158750</xdr:rowOff>
    </xdr:from>
    <xdr:to xmlns:xdr="http://schemas.openxmlformats.org/drawingml/2006/spreadsheetDrawing">
      <xdr:col>82</xdr:col>
      <xdr:colOff>107950</xdr:colOff>
      <xdr:row>38</xdr:row>
      <xdr:rowOff>158750</xdr:rowOff>
    </xdr:to>
    <xdr:cxnSp macro="">
      <xdr:nvCxnSpPr>
        <xdr:cNvPr id="303" name="直線コネクタ 302"/>
        <xdr:cNvCxnSpPr/>
      </xdr:nvCxnSpPr>
      <xdr:spPr>
        <a:xfrm>
          <a:off x="15671800" y="667385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127000</xdr:rowOff>
    </xdr:from>
    <xdr:ext cx="762000" cy="259080"/>
    <xdr:sp macro="" textlink="">
      <xdr:nvSpPr>
        <xdr:cNvPr id="304" name="補助費等平均値テキスト"/>
        <xdr:cNvSpPr txBox="1"/>
      </xdr:nvSpPr>
      <xdr:spPr>
        <a:xfrm>
          <a:off x="16598900" y="62992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110490</xdr:rowOff>
    </xdr:from>
    <xdr:to xmlns:xdr="http://schemas.openxmlformats.org/drawingml/2006/spreadsheetDrawing">
      <xdr:col>82</xdr:col>
      <xdr:colOff>158750</xdr:colOff>
      <xdr:row>38</xdr:row>
      <xdr:rowOff>40640</xdr:rowOff>
    </xdr:to>
    <xdr:sp macro="" textlink="">
      <xdr:nvSpPr>
        <xdr:cNvPr id="305" name="フローチャート: 判断 304"/>
        <xdr:cNvSpPr/>
      </xdr:nvSpPr>
      <xdr:spPr>
        <a:xfrm>
          <a:off x="164592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38</xdr:row>
      <xdr:rowOff>140970</xdr:rowOff>
    </xdr:from>
    <xdr:to xmlns:xdr="http://schemas.openxmlformats.org/drawingml/2006/spreadsheetDrawing">
      <xdr:col>78</xdr:col>
      <xdr:colOff>69850</xdr:colOff>
      <xdr:row>38</xdr:row>
      <xdr:rowOff>158750</xdr:rowOff>
    </xdr:to>
    <xdr:cxnSp macro="">
      <xdr:nvCxnSpPr>
        <xdr:cNvPr id="306" name="直線コネクタ 305"/>
        <xdr:cNvCxnSpPr/>
      </xdr:nvCxnSpPr>
      <xdr:spPr>
        <a:xfrm>
          <a:off x="14782800" y="665607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37</xdr:row>
      <xdr:rowOff>60325</xdr:rowOff>
    </xdr:from>
    <xdr:to xmlns:xdr="http://schemas.openxmlformats.org/drawingml/2006/spreadsheetDrawing">
      <xdr:col>78</xdr:col>
      <xdr:colOff>120650</xdr:colOff>
      <xdr:row>37</xdr:row>
      <xdr:rowOff>161925</xdr:rowOff>
    </xdr:to>
    <xdr:sp macro="" textlink="">
      <xdr:nvSpPr>
        <xdr:cNvPr id="307" name="フローチャート: 判断 306"/>
        <xdr:cNvSpPr/>
      </xdr:nvSpPr>
      <xdr:spPr>
        <a:xfrm>
          <a:off x="15621000" y="640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635</xdr:rowOff>
    </xdr:from>
    <xdr:ext cx="736600" cy="259080"/>
    <xdr:sp macro="" textlink="">
      <xdr:nvSpPr>
        <xdr:cNvPr id="308" name="テキスト ボックス 307"/>
        <xdr:cNvSpPr txBox="1"/>
      </xdr:nvSpPr>
      <xdr:spPr>
        <a:xfrm>
          <a:off x="15290800" y="61728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38</xdr:row>
      <xdr:rowOff>127000</xdr:rowOff>
    </xdr:from>
    <xdr:to xmlns:xdr="http://schemas.openxmlformats.org/drawingml/2006/spreadsheetDrawing">
      <xdr:col>73</xdr:col>
      <xdr:colOff>180975</xdr:colOff>
      <xdr:row>38</xdr:row>
      <xdr:rowOff>140970</xdr:rowOff>
    </xdr:to>
    <xdr:cxnSp macro="">
      <xdr:nvCxnSpPr>
        <xdr:cNvPr id="309" name="直線コネクタ 308"/>
        <xdr:cNvCxnSpPr/>
      </xdr:nvCxnSpPr>
      <xdr:spPr>
        <a:xfrm>
          <a:off x="13893800" y="664210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37</xdr:row>
      <xdr:rowOff>14605</xdr:rowOff>
    </xdr:from>
    <xdr:to xmlns:xdr="http://schemas.openxmlformats.org/drawingml/2006/spreadsheetDrawing">
      <xdr:col>74</xdr:col>
      <xdr:colOff>31750</xdr:colOff>
      <xdr:row>37</xdr:row>
      <xdr:rowOff>116205</xdr:rowOff>
    </xdr:to>
    <xdr:sp macro="" textlink="">
      <xdr:nvSpPr>
        <xdr:cNvPr id="310" name="フローチャート: 判断 309"/>
        <xdr:cNvSpPr/>
      </xdr:nvSpPr>
      <xdr:spPr>
        <a:xfrm>
          <a:off x="14732000" y="635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126365</xdr:rowOff>
    </xdr:from>
    <xdr:ext cx="762000" cy="259080"/>
    <xdr:sp macro="" textlink="">
      <xdr:nvSpPr>
        <xdr:cNvPr id="311" name="テキスト ボックス 310"/>
        <xdr:cNvSpPr txBox="1"/>
      </xdr:nvSpPr>
      <xdr:spPr>
        <a:xfrm>
          <a:off x="14401800" y="61271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38</xdr:row>
      <xdr:rowOff>127000</xdr:rowOff>
    </xdr:from>
    <xdr:to xmlns:xdr="http://schemas.openxmlformats.org/drawingml/2006/spreadsheetDrawing">
      <xdr:col>69</xdr:col>
      <xdr:colOff>92075</xdr:colOff>
      <xdr:row>39</xdr:row>
      <xdr:rowOff>60960</xdr:rowOff>
    </xdr:to>
    <xdr:cxnSp macro="">
      <xdr:nvCxnSpPr>
        <xdr:cNvPr id="312" name="直線コネクタ 311"/>
        <xdr:cNvCxnSpPr/>
      </xdr:nvCxnSpPr>
      <xdr:spPr>
        <a:xfrm flipV="1">
          <a:off x="13004800" y="6642100"/>
          <a:ext cx="8890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153670</xdr:rowOff>
    </xdr:from>
    <xdr:to xmlns:xdr="http://schemas.openxmlformats.org/drawingml/2006/spreadsheetDrawing">
      <xdr:col>69</xdr:col>
      <xdr:colOff>142875</xdr:colOff>
      <xdr:row>37</xdr:row>
      <xdr:rowOff>83820</xdr:rowOff>
    </xdr:to>
    <xdr:sp macro="" textlink="">
      <xdr:nvSpPr>
        <xdr:cNvPr id="313" name="フローチャート: 判断 312"/>
        <xdr:cNvSpPr/>
      </xdr:nvSpPr>
      <xdr:spPr>
        <a:xfrm>
          <a:off x="13843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93980</xdr:rowOff>
    </xdr:from>
    <xdr:ext cx="754380" cy="259080"/>
    <xdr:sp macro="" textlink="">
      <xdr:nvSpPr>
        <xdr:cNvPr id="314" name="テキスト ボックス 313"/>
        <xdr:cNvSpPr txBox="1"/>
      </xdr:nvSpPr>
      <xdr:spPr>
        <a:xfrm>
          <a:off x="13512800" y="60947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50800</xdr:rowOff>
    </xdr:from>
    <xdr:to xmlns:xdr="http://schemas.openxmlformats.org/drawingml/2006/spreadsheetDrawing">
      <xdr:col>65</xdr:col>
      <xdr:colOff>53975</xdr:colOff>
      <xdr:row>37</xdr:row>
      <xdr:rowOff>152400</xdr:rowOff>
    </xdr:to>
    <xdr:sp macro="" textlink="">
      <xdr:nvSpPr>
        <xdr:cNvPr id="315" name="フローチャート: 判断 314"/>
        <xdr:cNvSpPr/>
      </xdr:nvSpPr>
      <xdr:spPr>
        <a:xfrm>
          <a:off x="12954000" y="639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162560</xdr:rowOff>
    </xdr:from>
    <xdr:ext cx="762000" cy="259080"/>
    <xdr:sp macro="" textlink="">
      <xdr:nvSpPr>
        <xdr:cNvPr id="316" name="テキスト ボックス 315"/>
        <xdr:cNvSpPr txBox="1"/>
      </xdr:nvSpPr>
      <xdr:spPr>
        <a:xfrm>
          <a:off x="12623800" y="6163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7" name="テキスト ボックス 316"/>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4380" cy="259080"/>
    <xdr:sp macro="" textlink="">
      <xdr:nvSpPr>
        <xdr:cNvPr id="318" name="テキスト ボックス 317"/>
        <xdr:cNvSpPr txBox="1"/>
      </xdr:nvSpPr>
      <xdr:spPr>
        <a:xfrm>
          <a:off x="15455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4380" cy="259080"/>
    <xdr:sp macro="" textlink="">
      <xdr:nvSpPr>
        <xdr:cNvPr id="319" name="テキスト ボックス 318"/>
        <xdr:cNvSpPr txBox="1"/>
      </xdr:nvSpPr>
      <xdr:spPr>
        <a:xfrm>
          <a:off x="14566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0" name="テキスト ボックス 319"/>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4380" cy="259080"/>
    <xdr:sp macro="" textlink="">
      <xdr:nvSpPr>
        <xdr:cNvPr id="321" name="テキスト ボックス 320"/>
        <xdr:cNvSpPr txBox="1"/>
      </xdr:nvSpPr>
      <xdr:spPr>
        <a:xfrm>
          <a:off x="127889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38</xdr:row>
      <xdr:rowOff>107950</xdr:rowOff>
    </xdr:from>
    <xdr:to xmlns:xdr="http://schemas.openxmlformats.org/drawingml/2006/spreadsheetDrawing">
      <xdr:col>82</xdr:col>
      <xdr:colOff>158750</xdr:colOff>
      <xdr:row>39</xdr:row>
      <xdr:rowOff>38100</xdr:rowOff>
    </xdr:to>
    <xdr:sp macro="" textlink="">
      <xdr:nvSpPr>
        <xdr:cNvPr id="322" name="楕円 321"/>
        <xdr:cNvSpPr/>
      </xdr:nvSpPr>
      <xdr:spPr>
        <a:xfrm>
          <a:off x="16459200" y="662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38</xdr:row>
      <xdr:rowOff>80010</xdr:rowOff>
    </xdr:from>
    <xdr:ext cx="762000" cy="259080"/>
    <xdr:sp macro="" textlink="">
      <xdr:nvSpPr>
        <xdr:cNvPr id="323" name="補助費等該当値テキスト"/>
        <xdr:cNvSpPr txBox="1"/>
      </xdr:nvSpPr>
      <xdr:spPr>
        <a:xfrm>
          <a:off x="16598900" y="6595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38</xdr:row>
      <xdr:rowOff>107950</xdr:rowOff>
    </xdr:from>
    <xdr:to xmlns:xdr="http://schemas.openxmlformats.org/drawingml/2006/spreadsheetDrawing">
      <xdr:col>78</xdr:col>
      <xdr:colOff>120650</xdr:colOff>
      <xdr:row>39</xdr:row>
      <xdr:rowOff>38100</xdr:rowOff>
    </xdr:to>
    <xdr:sp macro="" textlink="">
      <xdr:nvSpPr>
        <xdr:cNvPr id="324" name="楕円 323"/>
        <xdr:cNvSpPr/>
      </xdr:nvSpPr>
      <xdr:spPr>
        <a:xfrm>
          <a:off x="15621000" y="662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39</xdr:row>
      <xdr:rowOff>22860</xdr:rowOff>
    </xdr:from>
    <xdr:ext cx="736600" cy="259080"/>
    <xdr:sp macro="" textlink="">
      <xdr:nvSpPr>
        <xdr:cNvPr id="325" name="テキスト ボックス 324"/>
        <xdr:cNvSpPr txBox="1"/>
      </xdr:nvSpPr>
      <xdr:spPr>
        <a:xfrm>
          <a:off x="15290800" y="67094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38</xdr:row>
      <xdr:rowOff>90170</xdr:rowOff>
    </xdr:from>
    <xdr:to xmlns:xdr="http://schemas.openxmlformats.org/drawingml/2006/spreadsheetDrawing">
      <xdr:col>74</xdr:col>
      <xdr:colOff>31750</xdr:colOff>
      <xdr:row>39</xdr:row>
      <xdr:rowOff>20320</xdr:rowOff>
    </xdr:to>
    <xdr:sp macro="" textlink="">
      <xdr:nvSpPr>
        <xdr:cNvPr id="326" name="楕円 325"/>
        <xdr:cNvSpPr/>
      </xdr:nvSpPr>
      <xdr:spPr>
        <a:xfrm>
          <a:off x="14732000" y="660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39</xdr:row>
      <xdr:rowOff>5080</xdr:rowOff>
    </xdr:from>
    <xdr:ext cx="762000" cy="259080"/>
    <xdr:sp macro="" textlink="">
      <xdr:nvSpPr>
        <xdr:cNvPr id="327" name="テキスト ボックス 326"/>
        <xdr:cNvSpPr txBox="1"/>
      </xdr:nvSpPr>
      <xdr:spPr>
        <a:xfrm>
          <a:off x="14401800" y="6691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38</xdr:row>
      <xdr:rowOff>76200</xdr:rowOff>
    </xdr:from>
    <xdr:to xmlns:xdr="http://schemas.openxmlformats.org/drawingml/2006/spreadsheetDrawing">
      <xdr:col>69</xdr:col>
      <xdr:colOff>142875</xdr:colOff>
      <xdr:row>39</xdr:row>
      <xdr:rowOff>6350</xdr:rowOff>
    </xdr:to>
    <xdr:sp macro="" textlink="">
      <xdr:nvSpPr>
        <xdr:cNvPr id="328" name="楕円 327"/>
        <xdr:cNvSpPr/>
      </xdr:nvSpPr>
      <xdr:spPr>
        <a:xfrm>
          <a:off x="13843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38</xdr:row>
      <xdr:rowOff>162560</xdr:rowOff>
    </xdr:from>
    <xdr:ext cx="754380" cy="259080"/>
    <xdr:sp macro="" textlink="">
      <xdr:nvSpPr>
        <xdr:cNvPr id="329" name="テキスト ボックス 328"/>
        <xdr:cNvSpPr txBox="1"/>
      </xdr:nvSpPr>
      <xdr:spPr>
        <a:xfrm>
          <a:off x="13512800" y="66776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39</xdr:row>
      <xdr:rowOff>10160</xdr:rowOff>
    </xdr:from>
    <xdr:to xmlns:xdr="http://schemas.openxmlformats.org/drawingml/2006/spreadsheetDrawing">
      <xdr:col>65</xdr:col>
      <xdr:colOff>53975</xdr:colOff>
      <xdr:row>39</xdr:row>
      <xdr:rowOff>111760</xdr:rowOff>
    </xdr:to>
    <xdr:sp macro="" textlink="">
      <xdr:nvSpPr>
        <xdr:cNvPr id="330" name="楕円 329"/>
        <xdr:cNvSpPr/>
      </xdr:nvSpPr>
      <xdr:spPr>
        <a:xfrm>
          <a:off x="12954000" y="669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39</xdr:row>
      <xdr:rowOff>96520</xdr:rowOff>
    </xdr:from>
    <xdr:ext cx="762000" cy="259080"/>
    <xdr:sp macro="" textlink="">
      <xdr:nvSpPr>
        <xdr:cNvPr id="331" name="テキスト ボックス 330"/>
        <xdr:cNvSpPr txBox="1"/>
      </xdr:nvSpPr>
      <xdr:spPr>
        <a:xfrm>
          <a:off x="12623800" y="6783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対前年度比では、利子返済額の減、元金返済額の増があり、比率としてはわずかに下がりました。</a:t>
          </a:r>
          <a:endParaRPr kumimoji="1" lang="ja-JP" altLang="en-US" sz="1300">
            <a:latin typeface="ＭＳ Ｐゴシック"/>
            <a:ea typeface="ＭＳ Ｐゴシック"/>
          </a:endParaRPr>
        </a:p>
        <a:p>
          <a:r>
            <a:rPr kumimoji="1" lang="ja-JP" altLang="en-US" sz="1300">
              <a:latin typeface="ＭＳ Ｐゴシック"/>
              <a:ea typeface="ＭＳ Ｐゴシック"/>
            </a:rPr>
            <a:t>　類似団体や全国、埼玉県平均と比較しても低水準となっております。元利償還金については徐々に減少していく見込で、今後も新規に発行する町債については、元金償還額を上回らないように設定する等、行財政改革を引き続き進め、公債費負担の適正化に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0830" cy="225425"/>
    <xdr:sp macro="" textlink="">
      <xdr:nvSpPr>
        <xdr:cNvPr id="343" name="テキスト ボックス 342"/>
        <xdr:cNvSpPr txBox="1"/>
      </xdr:nvSpPr>
      <xdr:spPr>
        <a:xfrm>
          <a:off x="723900" y="11938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4" name="直線コネクタ 343"/>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0380" cy="251460"/>
    <xdr:sp macro="" textlink="">
      <xdr:nvSpPr>
        <xdr:cNvPr id="345" name="テキスト ボックス 344"/>
        <xdr:cNvSpPr txBox="1"/>
      </xdr:nvSpPr>
      <xdr:spPr>
        <a:xfrm>
          <a:off x="25400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46" name="直線コネクタ 345"/>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0380" cy="259080"/>
    <xdr:sp macro="" textlink="">
      <xdr:nvSpPr>
        <xdr:cNvPr id="347" name="テキスト ボックス 346"/>
        <xdr:cNvSpPr txBox="1"/>
      </xdr:nvSpPr>
      <xdr:spPr>
        <a:xfrm>
          <a:off x="254000" y="1389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48" name="直線コネクタ 347"/>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0380" cy="259080"/>
    <xdr:sp macro="" textlink="">
      <xdr:nvSpPr>
        <xdr:cNvPr id="349" name="テキスト ボックス 348"/>
        <xdr:cNvSpPr txBox="1"/>
      </xdr:nvSpPr>
      <xdr:spPr>
        <a:xfrm>
          <a:off x="254000" y="1351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50" name="直線コネクタ 349"/>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0380" cy="251460"/>
    <xdr:sp macro="" textlink="">
      <xdr:nvSpPr>
        <xdr:cNvPr id="351" name="テキスト ボックス 350"/>
        <xdr:cNvSpPr txBox="1"/>
      </xdr:nvSpPr>
      <xdr:spPr>
        <a:xfrm>
          <a:off x="254000" y="1312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52" name="直線コネクタ 351"/>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0380" cy="259080"/>
    <xdr:sp macro="" textlink="">
      <xdr:nvSpPr>
        <xdr:cNvPr id="353" name="テキスト ボックス 352"/>
        <xdr:cNvSpPr txBox="1"/>
      </xdr:nvSpPr>
      <xdr:spPr>
        <a:xfrm>
          <a:off x="254000" y="1274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54" name="直線コネクタ 353"/>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0380" cy="259080"/>
    <xdr:sp macro="" textlink="">
      <xdr:nvSpPr>
        <xdr:cNvPr id="355" name="テキスト ボックス 354"/>
        <xdr:cNvSpPr txBox="1"/>
      </xdr:nvSpPr>
      <xdr:spPr>
        <a:xfrm>
          <a:off x="254000" y="12367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6" name="直線コネクタ 355"/>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8890</xdr:rowOff>
    </xdr:from>
    <xdr:to xmlns:xdr="http://schemas.openxmlformats.org/drawingml/2006/spreadsheetDrawing">
      <xdr:col>24</xdr:col>
      <xdr:colOff>25400</xdr:colOff>
      <xdr:row>82</xdr:row>
      <xdr:rowOff>50800</xdr:rowOff>
    </xdr:to>
    <xdr:cxnSp macro="">
      <xdr:nvCxnSpPr>
        <xdr:cNvPr id="358" name="直線コネクタ 357"/>
        <xdr:cNvCxnSpPr/>
      </xdr:nvCxnSpPr>
      <xdr:spPr>
        <a:xfrm flipV="1">
          <a:off x="4826000" y="12524740"/>
          <a:ext cx="0" cy="1584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82</xdr:row>
      <xdr:rowOff>22860</xdr:rowOff>
    </xdr:from>
    <xdr:ext cx="762000" cy="259080"/>
    <xdr:sp macro="" textlink="">
      <xdr:nvSpPr>
        <xdr:cNvPr id="359" name="公債費最小値テキスト"/>
        <xdr:cNvSpPr txBox="1"/>
      </xdr:nvSpPr>
      <xdr:spPr>
        <a:xfrm>
          <a:off x="4914900" y="14081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82</xdr:row>
      <xdr:rowOff>50800</xdr:rowOff>
    </xdr:from>
    <xdr:to xmlns:xdr="http://schemas.openxmlformats.org/drawingml/2006/spreadsheetDrawing">
      <xdr:col>24</xdr:col>
      <xdr:colOff>114300</xdr:colOff>
      <xdr:row>82</xdr:row>
      <xdr:rowOff>50800</xdr:rowOff>
    </xdr:to>
    <xdr:cxnSp macro="">
      <xdr:nvCxnSpPr>
        <xdr:cNvPr id="360" name="直線コネクタ 359"/>
        <xdr:cNvCxnSpPr/>
      </xdr:nvCxnSpPr>
      <xdr:spPr>
        <a:xfrm>
          <a:off x="4737100" y="14109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95250</xdr:rowOff>
    </xdr:from>
    <xdr:ext cx="762000" cy="259080"/>
    <xdr:sp macro="" textlink="">
      <xdr:nvSpPr>
        <xdr:cNvPr id="361" name="公債費最大値テキスト"/>
        <xdr:cNvSpPr txBox="1"/>
      </xdr:nvSpPr>
      <xdr:spPr>
        <a:xfrm>
          <a:off x="4914900" y="12268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8890</xdr:rowOff>
    </xdr:from>
    <xdr:to xmlns:xdr="http://schemas.openxmlformats.org/drawingml/2006/spreadsheetDrawing">
      <xdr:col>24</xdr:col>
      <xdr:colOff>114300</xdr:colOff>
      <xdr:row>73</xdr:row>
      <xdr:rowOff>8890</xdr:rowOff>
    </xdr:to>
    <xdr:cxnSp macro="">
      <xdr:nvCxnSpPr>
        <xdr:cNvPr id="362" name="直線コネクタ 361"/>
        <xdr:cNvCxnSpPr/>
      </xdr:nvCxnSpPr>
      <xdr:spPr>
        <a:xfrm>
          <a:off x="4737100" y="12524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75</xdr:row>
      <xdr:rowOff>119380</xdr:rowOff>
    </xdr:from>
    <xdr:to xmlns:xdr="http://schemas.openxmlformats.org/drawingml/2006/spreadsheetDrawing">
      <xdr:col>24</xdr:col>
      <xdr:colOff>25400</xdr:colOff>
      <xdr:row>75</xdr:row>
      <xdr:rowOff>123190</xdr:rowOff>
    </xdr:to>
    <xdr:cxnSp macro="">
      <xdr:nvCxnSpPr>
        <xdr:cNvPr id="363" name="直線コネクタ 362"/>
        <xdr:cNvCxnSpPr/>
      </xdr:nvCxnSpPr>
      <xdr:spPr>
        <a:xfrm flipV="1">
          <a:off x="3987800" y="1297813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17780</xdr:rowOff>
    </xdr:from>
    <xdr:ext cx="762000" cy="251460"/>
    <xdr:sp macro="" textlink="">
      <xdr:nvSpPr>
        <xdr:cNvPr id="364" name="公債費平均値テキスト"/>
        <xdr:cNvSpPr txBox="1"/>
      </xdr:nvSpPr>
      <xdr:spPr>
        <a:xfrm>
          <a:off x="4914900" y="1304798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45720</xdr:rowOff>
    </xdr:from>
    <xdr:to xmlns:xdr="http://schemas.openxmlformats.org/drawingml/2006/spreadsheetDrawing">
      <xdr:col>24</xdr:col>
      <xdr:colOff>76200</xdr:colOff>
      <xdr:row>76</xdr:row>
      <xdr:rowOff>147320</xdr:rowOff>
    </xdr:to>
    <xdr:sp macro="" textlink="">
      <xdr:nvSpPr>
        <xdr:cNvPr id="365" name="フローチャート: 判断 364"/>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75</xdr:row>
      <xdr:rowOff>123190</xdr:rowOff>
    </xdr:from>
    <xdr:to xmlns:xdr="http://schemas.openxmlformats.org/drawingml/2006/spreadsheetDrawing">
      <xdr:col>19</xdr:col>
      <xdr:colOff>187325</xdr:colOff>
      <xdr:row>75</xdr:row>
      <xdr:rowOff>130810</xdr:rowOff>
    </xdr:to>
    <xdr:cxnSp macro="">
      <xdr:nvCxnSpPr>
        <xdr:cNvPr id="366" name="直線コネクタ 365"/>
        <xdr:cNvCxnSpPr/>
      </xdr:nvCxnSpPr>
      <xdr:spPr>
        <a:xfrm flipV="1">
          <a:off x="3098800" y="1298194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60960</xdr:rowOff>
    </xdr:from>
    <xdr:to xmlns:xdr="http://schemas.openxmlformats.org/drawingml/2006/spreadsheetDrawing">
      <xdr:col>20</xdr:col>
      <xdr:colOff>38100</xdr:colOff>
      <xdr:row>76</xdr:row>
      <xdr:rowOff>162560</xdr:rowOff>
    </xdr:to>
    <xdr:sp macro="" textlink="">
      <xdr:nvSpPr>
        <xdr:cNvPr id="367" name="フローチャート: 判断 366"/>
        <xdr:cNvSpPr/>
      </xdr:nvSpPr>
      <xdr:spPr>
        <a:xfrm>
          <a:off x="3937000" y="130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76</xdr:row>
      <xdr:rowOff>147320</xdr:rowOff>
    </xdr:from>
    <xdr:ext cx="728980" cy="259080"/>
    <xdr:sp macro="" textlink="">
      <xdr:nvSpPr>
        <xdr:cNvPr id="368" name="テキスト ボックス 367"/>
        <xdr:cNvSpPr txBox="1"/>
      </xdr:nvSpPr>
      <xdr:spPr>
        <a:xfrm>
          <a:off x="3606800" y="1317752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75</xdr:row>
      <xdr:rowOff>127000</xdr:rowOff>
    </xdr:from>
    <xdr:to xmlns:xdr="http://schemas.openxmlformats.org/drawingml/2006/spreadsheetDrawing">
      <xdr:col>15</xdr:col>
      <xdr:colOff>98425</xdr:colOff>
      <xdr:row>75</xdr:row>
      <xdr:rowOff>130810</xdr:rowOff>
    </xdr:to>
    <xdr:cxnSp macro="">
      <xdr:nvCxnSpPr>
        <xdr:cNvPr id="369" name="直線コネクタ 368"/>
        <xdr:cNvCxnSpPr/>
      </xdr:nvCxnSpPr>
      <xdr:spPr>
        <a:xfrm>
          <a:off x="2209800" y="129857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53340</xdr:rowOff>
    </xdr:from>
    <xdr:to xmlns:xdr="http://schemas.openxmlformats.org/drawingml/2006/spreadsheetDrawing">
      <xdr:col>15</xdr:col>
      <xdr:colOff>149225</xdr:colOff>
      <xdr:row>76</xdr:row>
      <xdr:rowOff>154940</xdr:rowOff>
    </xdr:to>
    <xdr:sp macro="" textlink="">
      <xdr:nvSpPr>
        <xdr:cNvPr id="370" name="フローチャート: 判断 369"/>
        <xdr:cNvSpPr/>
      </xdr:nvSpPr>
      <xdr:spPr>
        <a:xfrm>
          <a:off x="3048000" y="130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76</xdr:row>
      <xdr:rowOff>139700</xdr:rowOff>
    </xdr:from>
    <xdr:ext cx="762000" cy="259080"/>
    <xdr:sp macro="" textlink="">
      <xdr:nvSpPr>
        <xdr:cNvPr id="371" name="テキスト ボックス 370"/>
        <xdr:cNvSpPr txBox="1"/>
      </xdr:nvSpPr>
      <xdr:spPr>
        <a:xfrm>
          <a:off x="2717800" y="13169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75</xdr:row>
      <xdr:rowOff>127000</xdr:rowOff>
    </xdr:from>
    <xdr:to xmlns:xdr="http://schemas.openxmlformats.org/drawingml/2006/spreadsheetDrawing">
      <xdr:col>11</xdr:col>
      <xdr:colOff>9525</xdr:colOff>
      <xdr:row>76</xdr:row>
      <xdr:rowOff>1270</xdr:rowOff>
    </xdr:to>
    <xdr:cxnSp macro="">
      <xdr:nvCxnSpPr>
        <xdr:cNvPr id="372" name="直線コネクタ 371"/>
        <xdr:cNvCxnSpPr/>
      </xdr:nvCxnSpPr>
      <xdr:spPr>
        <a:xfrm flipV="1">
          <a:off x="1320800" y="1298575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34290</xdr:rowOff>
    </xdr:from>
    <xdr:to xmlns:xdr="http://schemas.openxmlformats.org/drawingml/2006/spreadsheetDrawing">
      <xdr:col>11</xdr:col>
      <xdr:colOff>60325</xdr:colOff>
      <xdr:row>76</xdr:row>
      <xdr:rowOff>135890</xdr:rowOff>
    </xdr:to>
    <xdr:sp macro="" textlink="">
      <xdr:nvSpPr>
        <xdr:cNvPr id="373" name="フローチャート: 判断 372"/>
        <xdr:cNvSpPr/>
      </xdr:nvSpPr>
      <xdr:spPr>
        <a:xfrm>
          <a:off x="2159000" y="1306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76</xdr:row>
      <xdr:rowOff>120650</xdr:rowOff>
    </xdr:from>
    <xdr:ext cx="754380" cy="251460"/>
    <xdr:sp macro="" textlink="">
      <xdr:nvSpPr>
        <xdr:cNvPr id="374" name="テキスト ボックス 373"/>
        <xdr:cNvSpPr txBox="1"/>
      </xdr:nvSpPr>
      <xdr:spPr>
        <a:xfrm>
          <a:off x="1828800" y="1315085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34290</xdr:rowOff>
    </xdr:from>
    <xdr:to xmlns:xdr="http://schemas.openxmlformats.org/drawingml/2006/spreadsheetDrawing">
      <xdr:col>6</xdr:col>
      <xdr:colOff>171450</xdr:colOff>
      <xdr:row>76</xdr:row>
      <xdr:rowOff>135890</xdr:rowOff>
    </xdr:to>
    <xdr:sp macro="" textlink="">
      <xdr:nvSpPr>
        <xdr:cNvPr id="375" name="フローチャート: 判断 374"/>
        <xdr:cNvSpPr/>
      </xdr:nvSpPr>
      <xdr:spPr>
        <a:xfrm>
          <a:off x="1270000" y="1306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76</xdr:row>
      <xdr:rowOff>120650</xdr:rowOff>
    </xdr:from>
    <xdr:ext cx="754380" cy="251460"/>
    <xdr:sp macro="" textlink="">
      <xdr:nvSpPr>
        <xdr:cNvPr id="376" name="テキスト ボックス 375"/>
        <xdr:cNvSpPr txBox="1"/>
      </xdr:nvSpPr>
      <xdr:spPr>
        <a:xfrm>
          <a:off x="939800" y="1315085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7" name="テキスト ボックス 376"/>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8" name="テキスト ボックス 377"/>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4380" cy="259080"/>
    <xdr:sp macro="" textlink="">
      <xdr:nvSpPr>
        <xdr:cNvPr id="379" name="テキスト ボックス 378"/>
        <xdr:cNvSpPr txBox="1"/>
      </xdr:nvSpPr>
      <xdr:spPr>
        <a:xfrm>
          <a:off x="2882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0" name="テキスト ボックス 379"/>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1" name="テキスト ボックス 380"/>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75</xdr:row>
      <xdr:rowOff>68580</xdr:rowOff>
    </xdr:from>
    <xdr:to xmlns:xdr="http://schemas.openxmlformats.org/drawingml/2006/spreadsheetDrawing">
      <xdr:col>24</xdr:col>
      <xdr:colOff>76200</xdr:colOff>
      <xdr:row>75</xdr:row>
      <xdr:rowOff>170180</xdr:rowOff>
    </xdr:to>
    <xdr:sp macro="" textlink="">
      <xdr:nvSpPr>
        <xdr:cNvPr id="382" name="楕円 381"/>
        <xdr:cNvSpPr/>
      </xdr:nvSpPr>
      <xdr:spPr>
        <a:xfrm>
          <a:off x="47752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85090</xdr:rowOff>
    </xdr:from>
    <xdr:ext cx="762000" cy="259080"/>
    <xdr:sp macro="" textlink="">
      <xdr:nvSpPr>
        <xdr:cNvPr id="383" name="公債費該当値テキスト"/>
        <xdr:cNvSpPr txBox="1"/>
      </xdr:nvSpPr>
      <xdr:spPr>
        <a:xfrm>
          <a:off x="4914900" y="12772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75</xdr:row>
      <xdr:rowOff>72390</xdr:rowOff>
    </xdr:from>
    <xdr:to xmlns:xdr="http://schemas.openxmlformats.org/drawingml/2006/spreadsheetDrawing">
      <xdr:col>20</xdr:col>
      <xdr:colOff>38100</xdr:colOff>
      <xdr:row>76</xdr:row>
      <xdr:rowOff>2540</xdr:rowOff>
    </xdr:to>
    <xdr:sp macro="" textlink="">
      <xdr:nvSpPr>
        <xdr:cNvPr id="384" name="楕円 383"/>
        <xdr:cNvSpPr/>
      </xdr:nvSpPr>
      <xdr:spPr>
        <a:xfrm>
          <a:off x="3937000" y="1293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74</xdr:row>
      <xdr:rowOff>12700</xdr:rowOff>
    </xdr:from>
    <xdr:ext cx="728980" cy="259080"/>
    <xdr:sp macro="" textlink="">
      <xdr:nvSpPr>
        <xdr:cNvPr id="385" name="テキスト ボックス 384"/>
        <xdr:cNvSpPr txBox="1"/>
      </xdr:nvSpPr>
      <xdr:spPr>
        <a:xfrm>
          <a:off x="3606800" y="1270000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75</xdr:row>
      <xdr:rowOff>80010</xdr:rowOff>
    </xdr:from>
    <xdr:to xmlns:xdr="http://schemas.openxmlformats.org/drawingml/2006/spreadsheetDrawing">
      <xdr:col>15</xdr:col>
      <xdr:colOff>149225</xdr:colOff>
      <xdr:row>76</xdr:row>
      <xdr:rowOff>10160</xdr:rowOff>
    </xdr:to>
    <xdr:sp macro="" textlink="">
      <xdr:nvSpPr>
        <xdr:cNvPr id="386" name="楕円 385"/>
        <xdr:cNvSpPr/>
      </xdr:nvSpPr>
      <xdr:spPr>
        <a:xfrm>
          <a:off x="3048000" y="1293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74</xdr:row>
      <xdr:rowOff>20320</xdr:rowOff>
    </xdr:from>
    <xdr:ext cx="762000" cy="251460"/>
    <xdr:sp macro="" textlink="">
      <xdr:nvSpPr>
        <xdr:cNvPr id="387" name="テキスト ボックス 386"/>
        <xdr:cNvSpPr txBox="1"/>
      </xdr:nvSpPr>
      <xdr:spPr>
        <a:xfrm>
          <a:off x="2717800" y="127076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75</xdr:row>
      <xdr:rowOff>76200</xdr:rowOff>
    </xdr:from>
    <xdr:to xmlns:xdr="http://schemas.openxmlformats.org/drawingml/2006/spreadsheetDrawing">
      <xdr:col>11</xdr:col>
      <xdr:colOff>60325</xdr:colOff>
      <xdr:row>76</xdr:row>
      <xdr:rowOff>6350</xdr:rowOff>
    </xdr:to>
    <xdr:sp macro="" textlink="">
      <xdr:nvSpPr>
        <xdr:cNvPr id="388" name="楕円 387"/>
        <xdr:cNvSpPr/>
      </xdr:nvSpPr>
      <xdr:spPr>
        <a:xfrm>
          <a:off x="2159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74</xdr:row>
      <xdr:rowOff>16510</xdr:rowOff>
    </xdr:from>
    <xdr:ext cx="754380" cy="259080"/>
    <xdr:sp macro="" textlink="">
      <xdr:nvSpPr>
        <xdr:cNvPr id="389" name="テキスト ボックス 388"/>
        <xdr:cNvSpPr txBox="1"/>
      </xdr:nvSpPr>
      <xdr:spPr>
        <a:xfrm>
          <a:off x="1828800" y="127038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75</xdr:row>
      <xdr:rowOff>121920</xdr:rowOff>
    </xdr:from>
    <xdr:to xmlns:xdr="http://schemas.openxmlformats.org/drawingml/2006/spreadsheetDrawing">
      <xdr:col>6</xdr:col>
      <xdr:colOff>171450</xdr:colOff>
      <xdr:row>76</xdr:row>
      <xdr:rowOff>52070</xdr:rowOff>
    </xdr:to>
    <xdr:sp macro="" textlink="">
      <xdr:nvSpPr>
        <xdr:cNvPr id="390" name="楕円 389"/>
        <xdr:cNvSpPr/>
      </xdr:nvSpPr>
      <xdr:spPr>
        <a:xfrm>
          <a:off x="1270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74</xdr:row>
      <xdr:rowOff>62230</xdr:rowOff>
    </xdr:from>
    <xdr:ext cx="754380" cy="259080"/>
    <xdr:sp macro="" textlink="">
      <xdr:nvSpPr>
        <xdr:cNvPr id="391" name="テキスト ボックス 390"/>
        <xdr:cNvSpPr txBox="1"/>
      </xdr:nvSpPr>
      <xdr:spPr>
        <a:xfrm>
          <a:off x="939800" y="127495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類似団体内や全国、埼玉県平均と比較し、低水準となっております。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　人件費や物件費等について、今後も引き続き行財政改革を進め、経費の削減に努めてまいります。</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0830" cy="225425"/>
    <xdr:sp macro="" textlink="">
      <xdr:nvSpPr>
        <xdr:cNvPr id="403" name="テキスト ボックス 402"/>
        <xdr:cNvSpPr txBox="1"/>
      </xdr:nvSpPr>
      <xdr:spPr>
        <a:xfrm>
          <a:off x="12407900" y="11938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4" name="直線コネクタ 403"/>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0380" cy="251460"/>
    <xdr:sp macro="" textlink="">
      <xdr:nvSpPr>
        <xdr:cNvPr id="405" name="テキスト ボックス 404"/>
        <xdr:cNvSpPr txBox="1"/>
      </xdr:nvSpPr>
      <xdr:spPr>
        <a:xfrm>
          <a:off x="1193800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06" name="直線コネクタ 405"/>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500380" cy="259080"/>
    <xdr:sp macro="" textlink="">
      <xdr:nvSpPr>
        <xdr:cNvPr id="407" name="テキスト ボックス 406"/>
        <xdr:cNvSpPr txBox="1"/>
      </xdr:nvSpPr>
      <xdr:spPr>
        <a:xfrm>
          <a:off x="11938000" y="1389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08" name="直線コネクタ 407"/>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500380" cy="259080"/>
    <xdr:sp macro="" textlink="">
      <xdr:nvSpPr>
        <xdr:cNvPr id="409" name="テキスト ボックス 408"/>
        <xdr:cNvSpPr txBox="1"/>
      </xdr:nvSpPr>
      <xdr:spPr>
        <a:xfrm>
          <a:off x="11938000" y="1351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0" name="直線コネクタ 409"/>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0380" cy="251460"/>
    <xdr:sp macro="" textlink="">
      <xdr:nvSpPr>
        <xdr:cNvPr id="411" name="テキスト ボックス 410"/>
        <xdr:cNvSpPr txBox="1"/>
      </xdr:nvSpPr>
      <xdr:spPr>
        <a:xfrm>
          <a:off x="11938000" y="1312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12" name="直線コネクタ 411"/>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500380" cy="259080"/>
    <xdr:sp macro="" textlink="">
      <xdr:nvSpPr>
        <xdr:cNvPr id="413" name="テキスト ボックス 412"/>
        <xdr:cNvSpPr txBox="1"/>
      </xdr:nvSpPr>
      <xdr:spPr>
        <a:xfrm>
          <a:off x="11938000" y="1274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14" name="直線コネクタ 413"/>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500380" cy="259080"/>
    <xdr:sp macro="" textlink="">
      <xdr:nvSpPr>
        <xdr:cNvPr id="415" name="テキスト ボックス 414"/>
        <xdr:cNvSpPr txBox="1"/>
      </xdr:nvSpPr>
      <xdr:spPr>
        <a:xfrm>
          <a:off x="11938000" y="12367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6" name="直線コネクタ 415"/>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0380" cy="251460"/>
    <xdr:sp macro="" textlink="">
      <xdr:nvSpPr>
        <xdr:cNvPr id="417" name="テキスト ボックス 416"/>
        <xdr:cNvSpPr txBox="1"/>
      </xdr:nvSpPr>
      <xdr:spPr>
        <a:xfrm>
          <a:off x="11938000" y="11986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77470</xdr:rowOff>
    </xdr:from>
    <xdr:to xmlns:xdr="http://schemas.openxmlformats.org/drawingml/2006/spreadsheetDrawing">
      <xdr:col>82</xdr:col>
      <xdr:colOff>107950</xdr:colOff>
      <xdr:row>81</xdr:row>
      <xdr:rowOff>149860</xdr:rowOff>
    </xdr:to>
    <xdr:cxnSp macro="">
      <xdr:nvCxnSpPr>
        <xdr:cNvPr id="419" name="直線コネクタ 418"/>
        <xdr:cNvCxnSpPr/>
      </xdr:nvCxnSpPr>
      <xdr:spPr>
        <a:xfrm flipV="1">
          <a:off x="16510000" y="12421870"/>
          <a:ext cx="0" cy="1615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81</xdr:row>
      <xdr:rowOff>121920</xdr:rowOff>
    </xdr:from>
    <xdr:ext cx="762000" cy="251460"/>
    <xdr:sp macro="" textlink="">
      <xdr:nvSpPr>
        <xdr:cNvPr id="420" name="公債費以外最小値テキスト"/>
        <xdr:cNvSpPr txBox="1"/>
      </xdr:nvSpPr>
      <xdr:spPr>
        <a:xfrm>
          <a:off x="16598900" y="14009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149860</xdr:rowOff>
    </xdr:from>
    <xdr:to xmlns:xdr="http://schemas.openxmlformats.org/drawingml/2006/spreadsheetDrawing">
      <xdr:col>82</xdr:col>
      <xdr:colOff>196850</xdr:colOff>
      <xdr:row>81</xdr:row>
      <xdr:rowOff>149860</xdr:rowOff>
    </xdr:to>
    <xdr:cxnSp macro="">
      <xdr:nvCxnSpPr>
        <xdr:cNvPr id="421" name="直線コネクタ 420"/>
        <xdr:cNvCxnSpPr/>
      </xdr:nvCxnSpPr>
      <xdr:spPr>
        <a:xfrm>
          <a:off x="16421100" y="140373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70</xdr:row>
      <xdr:rowOff>163830</xdr:rowOff>
    </xdr:from>
    <xdr:ext cx="762000" cy="259080"/>
    <xdr:sp macro="" textlink="">
      <xdr:nvSpPr>
        <xdr:cNvPr id="422" name="公債費以外最大値テキスト"/>
        <xdr:cNvSpPr txBox="1"/>
      </xdr:nvSpPr>
      <xdr:spPr>
        <a:xfrm>
          <a:off x="16598900" y="1216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77470</xdr:rowOff>
    </xdr:from>
    <xdr:to xmlns:xdr="http://schemas.openxmlformats.org/drawingml/2006/spreadsheetDrawing">
      <xdr:col>82</xdr:col>
      <xdr:colOff>196850</xdr:colOff>
      <xdr:row>72</xdr:row>
      <xdr:rowOff>77470</xdr:rowOff>
    </xdr:to>
    <xdr:cxnSp macro="">
      <xdr:nvCxnSpPr>
        <xdr:cNvPr id="423" name="直線コネクタ 422"/>
        <xdr:cNvCxnSpPr/>
      </xdr:nvCxnSpPr>
      <xdr:spPr>
        <a:xfrm>
          <a:off x="16421100" y="12421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76</xdr:row>
      <xdr:rowOff>69850</xdr:rowOff>
    </xdr:from>
    <xdr:to xmlns:xdr="http://schemas.openxmlformats.org/drawingml/2006/spreadsheetDrawing">
      <xdr:col>82</xdr:col>
      <xdr:colOff>107950</xdr:colOff>
      <xdr:row>76</xdr:row>
      <xdr:rowOff>96520</xdr:rowOff>
    </xdr:to>
    <xdr:cxnSp macro="">
      <xdr:nvCxnSpPr>
        <xdr:cNvPr id="424" name="直線コネクタ 423"/>
        <xdr:cNvCxnSpPr/>
      </xdr:nvCxnSpPr>
      <xdr:spPr>
        <a:xfrm>
          <a:off x="15671800" y="1310005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77</xdr:row>
      <xdr:rowOff>55880</xdr:rowOff>
    </xdr:from>
    <xdr:ext cx="762000" cy="259080"/>
    <xdr:sp macro="" textlink="">
      <xdr:nvSpPr>
        <xdr:cNvPr id="425" name="公債費以外平均値テキスト"/>
        <xdr:cNvSpPr txBox="1"/>
      </xdr:nvSpPr>
      <xdr:spPr>
        <a:xfrm>
          <a:off x="16598900" y="132575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83820</xdr:rowOff>
    </xdr:from>
    <xdr:to xmlns:xdr="http://schemas.openxmlformats.org/drawingml/2006/spreadsheetDrawing">
      <xdr:col>82</xdr:col>
      <xdr:colOff>158750</xdr:colOff>
      <xdr:row>78</xdr:row>
      <xdr:rowOff>13970</xdr:rowOff>
    </xdr:to>
    <xdr:sp macro="" textlink="">
      <xdr:nvSpPr>
        <xdr:cNvPr id="426" name="フローチャート: 判断 425"/>
        <xdr:cNvSpPr/>
      </xdr:nvSpPr>
      <xdr:spPr>
        <a:xfrm>
          <a:off x="16459200" y="13285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76</xdr:row>
      <xdr:rowOff>16510</xdr:rowOff>
    </xdr:from>
    <xdr:to xmlns:xdr="http://schemas.openxmlformats.org/drawingml/2006/spreadsheetDrawing">
      <xdr:col>78</xdr:col>
      <xdr:colOff>69850</xdr:colOff>
      <xdr:row>76</xdr:row>
      <xdr:rowOff>69850</xdr:rowOff>
    </xdr:to>
    <xdr:cxnSp macro="">
      <xdr:nvCxnSpPr>
        <xdr:cNvPr id="427" name="直線コネクタ 426"/>
        <xdr:cNvCxnSpPr/>
      </xdr:nvCxnSpPr>
      <xdr:spPr>
        <a:xfrm>
          <a:off x="14782800" y="1304671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64770</xdr:rowOff>
    </xdr:from>
    <xdr:to xmlns:xdr="http://schemas.openxmlformats.org/drawingml/2006/spreadsheetDrawing">
      <xdr:col>78</xdr:col>
      <xdr:colOff>120650</xdr:colOff>
      <xdr:row>77</xdr:row>
      <xdr:rowOff>166370</xdr:rowOff>
    </xdr:to>
    <xdr:sp macro="" textlink="">
      <xdr:nvSpPr>
        <xdr:cNvPr id="428" name="フローチャート: 判断 427"/>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77</xdr:row>
      <xdr:rowOff>151130</xdr:rowOff>
    </xdr:from>
    <xdr:ext cx="736600" cy="259080"/>
    <xdr:sp macro="" textlink="">
      <xdr:nvSpPr>
        <xdr:cNvPr id="429" name="テキスト ボックス 428"/>
        <xdr:cNvSpPr txBox="1"/>
      </xdr:nvSpPr>
      <xdr:spPr>
        <a:xfrm>
          <a:off x="15290800" y="133527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75</xdr:row>
      <xdr:rowOff>123190</xdr:rowOff>
    </xdr:from>
    <xdr:to xmlns:xdr="http://schemas.openxmlformats.org/drawingml/2006/spreadsheetDrawing">
      <xdr:col>73</xdr:col>
      <xdr:colOff>180975</xdr:colOff>
      <xdr:row>76</xdr:row>
      <xdr:rowOff>16510</xdr:rowOff>
    </xdr:to>
    <xdr:cxnSp macro="">
      <xdr:nvCxnSpPr>
        <xdr:cNvPr id="430" name="直線コネクタ 429"/>
        <xdr:cNvCxnSpPr/>
      </xdr:nvCxnSpPr>
      <xdr:spPr>
        <a:xfrm>
          <a:off x="13893800" y="1298194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77</xdr:row>
      <xdr:rowOff>38100</xdr:rowOff>
    </xdr:from>
    <xdr:to xmlns:xdr="http://schemas.openxmlformats.org/drawingml/2006/spreadsheetDrawing">
      <xdr:col>74</xdr:col>
      <xdr:colOff>31750</xdr:colOff>
      <xdr:row>77</xdr:row>
      <xdr:rowOff>139700</xdr:rowOff>
    </xdr:to>
    <xdr:sp macro="" textlink="">
      <xdr:nvSpPr>
        <xdr:cNvPr id="431" name="フローチャート: 判断 430"/>
        <xdr:cNvSpPr/>
      </xdr:nvSpPr>
      <xdr:spPr>
        <a:xfrm>
          <a:off x="14732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124460</xdr:rowOff>
    </xdr:from>
    <xdr:ext cx="762000" cy="259080"/>
    <xdr:sp macro="" textlink="">
      <xdr:nvSpPr>
        <xdr:cNvPr id="432" name="テキスト ボックス 431"/>
        <xdr:cNvSpPr txBox="1"/>
      </xdr:nvSpPr>
      <xdr:spPr>
        <a:xfrm>
          <a:off x="14401800" y="13326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75</xdr:row>
      <xdr:rowOff>123190</xdr:rowOff>
    </xdr:from>
    <xdr:to xmlns:xdr="http://schemas.openxmlformats.org/drawingml/2006/spreadsheetDrawing">
      <xdr:col>69</xdr:col>
      <xdr:colOff>92075</xdr:colOff>
      <xdr:row>77</xdr:row>
      <xdr:rowOff>92710</xdr:rowOff>
    </xdr:to>
    <xdr:cxnSp macro="">
      <xdr:nvCxnSpPr>
        <xdr:cNvPr id="433" name="直線コネクタ 432"/>
        <xdr:cNvCxnSpPr/>
      </xdr:nvCxnSpPr>
      <xdr:spPr>
        <a:xfrm flipV="1">
          <a:off x="13004800" y="12981940"/>
          <a:ext cx="889000" cy="312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76</xdr:row>
      <xdr:rowOff>102870</xdr:rowOff>
    </xdr:from>
    <xdr:to xmlns:xdr="http://schemas.openxmlformats.org/drawingml/2006/spreadsheetDrawing">
      <xdr:col>69</xdr:col>
      <xdr:colOff>142875</xdr:colOff>
      <xdr:row>77</xdr:row>
      <xdr:rowOff>33020</xdr:rowOff>
    </xdr:to>
    <xdr:sp macro="" textlink="">
      <xdr:nvSpPr>
        <xdr:cNvPr id="434" name="フローチャート: 判断 433"/>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17780</xdr:rowOff>
    </xdr:from>
    <xdr:ext cx="754380" cy="251460"/>
    <xdr:sp macro="" textlink="">
      <xdr:nvSpPr>
        <xdr:cNvPr id="435" name="テキスト ボックス 434"/>
        <xdr:cNvSpPr txBox="1"/>
      </xdr:nvSpPr>
      <xdr:spPr>
        <a:xfrm>
          <a:off x="13512800" y="1321943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78</xdr:row>
      <xdr:rowOff>11430</xdr:rowOff>
    </xdr:from>
    <xdr:to xmlns:xdr="http://schemas.openxmlformats.org/drawingml/2006/spreadsheetDrawing">
      <xdr:col>65</xdr:col>
      <xdr:colOff>53975</xdr:colOff>
      <xdr:row>78</xdr:row>
      <xdr:rowOff>113030</xdr:rowOff>
    </xdr:to>
    <xdr:sp macro="" textlink="">
      <xdr:nvSpPr>
        <xdr:cNvPr id="436" name="フローチャート: 判断 435"/>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78</xdr:row>
      <xdr:rowOff>97790</xdr:rowOff>
    </xdr:from>
    <xdr:ext cx="762000" cy="251460"/>
    <xdr:sp macro="" textlink="">
      <xdr:nvSpPr>
        <xdr:cNvPr id="437" name="テキスト ボックス 436"/>
        <xdr:cNvSpPr txBox="1"/>
      </xdr:nvSpPr>
      <xdr:spPr>
        <a:xfrm>
          <a:off x="12623800" y="134708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8" name="テキスト ボックス 437"/>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4380" cy="259080"/>
    <xdr:sp macro="" textlink="">
      <xdr:nvSpPr>
        <xdr:cNvPr id="439" name="テキスト ボックス 438"/>
        <xdr:cNvSpPr txBox="1"/>
      </xdr:nvSpPr>
      <xdr:spPr>
        <a:xfrm>
          <a:off x="15455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4380" cy="259080"/>
    <xdr:sp macro="" textlink="">
      <xdr:nvSpPr>
        <xdr:cNvPr id="440" name="テキスト ボックス 439"/>
        <xdr:cNvSpPr txBox="1"/>
      </xdr:nvSpPr>
      <xdr:spPr>
        <a:xfrm>
          <a:off x="14566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1" name="テキスト ボックス 440"/>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4380" cy="259080"/>
    <xdr:sp macro="" textlink="">
      <xdr:nvSpPr>
        <xdr:cNvPr id="442" name="テキスト ボックス 441"/>
        <xdr:cNvSpPr txBox="1"/>
      </xdr:nvSpPr>
      <xdr:spPr>
        <a:xfrm>
          <a:off x="127889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45720</xdr:rowOff>
    </xdr:from>
    <xdr:to xmlns:xdr="http://schemas.openxmlformats.org/drawingml/2006/spreadsheetDrawing">
      <xdr:col>82</xdr:col>
      <xdr:colOff>158750</xdr:colOff>
      <xdr:row>76</xdr:row>
      <xdr:rowOff>147320</xdr:rowOff>
    </xdr:to>
    <xdr:sp macro="" textlink="">
      <xdr:nvSpPr>
        <xdr:cNvPr id="443" name="楕円 442"/>
        <xdr:cNvSpPr/>
      </xdr:nvSpPr>
      <xdr:spPr>
        <a:xfrm>
          <a:off x="164592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75</xdr:row>
      <xdr:rowOff>62230</xdr:rowOff>
    </xdr:from>
    <xdr:ext cx="762000" cy="259080"/>
    <xdr:sp macro="" textlink="">
      <xdr:nvSpPr>
        <xdr:cNvPr id="444" name="公債費以外該当値テキスト"/>
        <xdr:cNvSpPr txBox="1"/>
      </xdr:nvSpPr>
      <xdr:spPr>
        <a:xfrm>
          <a:off x="16598900" y="12920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76</xdr:row>
      <xdr:rowOff>19050</xdr:rowOff>
    </xdr:from>
    <xdr:to xmlns:xdr="http://schemas.openxmlformats.org/drawingml/2006/spreadsheetDrawing">
      <xdr:col>78</xdr:col>
      <xdr:colOff>120650</xdr:colOff>
      <xdr:row>76</xdr:row>
      <xdr:rowOff>120650</xdr:rowOff>
    </xdr:to>
    <xdr:sp macro="" textlink="">
      <xdr:nvSpPr>
        <xdr:cNvPr id="445" name="楕円 444"/>
        <xdr:cNvSpPr/>
      </xdr:nvSpPr>
      <xdr:spPr>
        <a:xfrm>
          <a:off x="15621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74</xdr:row>
      <xdr:rowOff>130810</xdr:rowOff>
    </xdr:from>
    <xdr:ext cx="736600" cy="259080"/>
    <xdr:sp macro="" textlink="">
      <xdr:nvSpPr>
        <xdr:cNvPr id="446" name="テキスト ボックス 445"/>
        <xdr:cNvSpPr txBox="1"/>
      </xdr:nvSpPr>
      <xdr:spPr>
        <a:xfrm>
          <a:off x="15290800" y="128181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75</xdr:row>
      <xdr:rowOff>137160</xdr:rowOff>
    </xdr:from>
    <xdr:to xmlns:xdr="http://schemas.openxmlformats.org/drawingml/2006/spreadsheetDrawing">
      <xdr:col>74</xdr:col>
      <xdr:colOff>31750</xdr:colOff>
      <xdr:row>76</xdr:row>
      <xdr:rowOff>67310</xdr:rowOff>
    </xdr:to>
    <xdr:sp macro="" textlink="">
      <xdr:nvSpPr>
        <xdr:cNvPr id="447" name="楕円 446"/>
        <xdr:cNvSpPr/>
      </xdr:nvSpPr>
      <xdr:spPr>
        <a:xfrm>
          <a:off x="14732000" y="1299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74</xdr:row>
      <xdr:rowOff>77470</xdr:rowOff>
    </xdr:from>
    <xdr:ext cx="762000" cy="251460"/>
    <xdr:sp macro="" textlink="">
      <xdr:nvSpPr>
        <xdr:cNvPr id="448" name="テキスト ボックス 447"/>
        <xdr:cNvSpPr txBox="1"/>
      </xdr:nvSpPr>
      <xdr:spPr>
        <a:xfrm>
          <a:off x="14401800" y="127647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75</xdr:row>
      <xdr:rowOff>72390</xdr:rowOff>
    </xdr:from>
    <xdr:to xmlns:xdr="http://schemas.openxmlformats.org/drawingml/2006/spreadsheetDrawing">
      <xdr:col>69</xdr:col>
      <xdr:colOff>142875</xdr:colOff>
      <xdr:row>76</xdr:row>
      <xdr:rowOff>2540</xdr:rowOff>
    </xdr:to>
    <xdr:sp macro="" textlink="">
      <xdr:nvSpPr>
        <xdr:cNvPr id="449" name="楕円 448"/>
        <xdr:cNvSpPr/>
      </xdr:nvSpPr>
      <xdr:spPr>
        <a:xfrm>
          <a:off x="13843000" y="1293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12700</xdr:rowOff>
    </xdr:from>
    <xdr:ext cx="754380" cy="259080"/>
    <xdr:sp macro="" textlink="">
      <xdr:nvSpPr>
        <xdr:cNvPr id="450" name="テキスト ボックス 449"/>
        <xdr:cNvSpPr txBox="1"/>
      </xdr:nvSpPr>
      <xdr:spPr>
        <a:xfrm>
          <a:off x="13512800" y="1270000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41910</xdr:rowOff>
    </xdr:from>
    <xdr:to xmlns:xdr="http://schemas.openxmlformats.org/drawingml/2006/spreadsheetDrawing">
      <xdr:col>65</xdr:col>
      <xdr:colOff>53975</xdr:colOff>
      <xdr:row>77</xdr:row>
      <xdr:rowOff>143510</xdr:rowOff>
    </xdr:to>
    <xdr:sp macro="" textlink="">
      <xdr:nvSpPr>
        <xdr:cNvPr id="451" name="楕円 450"/>
        <xdr:cNvSpPr/>
      </xdr:nvSpPr>
      <xdr:spPr>
        <a:xfrm>
          <a:off x="12954000" y="1324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153670</xdr:rowOff>
    </xdr:from>
    <xdr:ext cx="762000" cy="259080"/>
    <xdr:sp macro="" textlink="">
      <xdr:nvSpPr>
        <xdr:cNvPr id="452" name="テキスト ボックス 451"/>
        <xdr:cNvSpPr txBox="1"/>
      </xdr:nvSpPr>
      <xdr:spPr>
        <a:xfrm>
          <a:off x="12623800" y="13012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70.6</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埼玉県長瀞町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3860" cy="269875"/>
    <xdr:sp macro="" textlink="">
      <xdr:nvSpPr>
        <xdr:cNvPr id="29" name="テキスト ボックス 28"/>
        <xdr:cNvSpPr txBox="1"/>
      </xdr:nvSpPr>
      <xdr:spPr>
        <a:xfrm>
          <a:off x="1676400" y="1270000"/>
          <a:ext cx="40386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1460"/>
    <xdr:sp macro="" textlink="">
      <xdr:nvSpPr>
        <xdr:cNvPr id="31" name="テキスト ボックス 30"/>
        <xdr:cNvSpPr txBox="1"/>
      </xdr:nvSpPr>
      <xdr:spPr>
        <a:xfrm>
          <a:off x="1384300" y="3794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19</xdr:row>
      <xdr:rowOff>60325</xdr:rowOff>
    </xdr:from>
    <xdr:to xmlns:xdr="http://schemas.openxmlformats.org/drawingml/2006/spreadsheetDrawing">
      <xdr:col>33</xdr:col>
      <xdr:colOff>114300</xdr:colOff>
      <xdr:row>19</xdr:row>
      <xdr:rowOff>60325</xdr:rowOff>
    </xdr:to>
    <xdr:cxnSp macro="">
      <xdr:nvCxnSpPr>
        <xdr:cNvPr id="32" name="直線コネクタ 31"/>
        <xdr:cNvCxnSpPr/>
      </xdr:nvCxnSpPr>
      <xdr:spPr>
        <a:xfrm>
          <a:off x="2159000" y="336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89535</xdr:rowOff>
    </xdr:from>
    <xdr:ext cx="762000" cy="251460"/>
    <xdr:sp macro="" textlink="">
      <xdr:nvSpPr>
        <xdr:cNvPr id="33" name="テキスト ボックス 32"/>
        <xdr:cNvSpPr txBox="1"/>
      </xdr:nvSpPr>
      <xdr:spPr>
        <a:xfrm>
          <a:off x="1384300" y="3223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4" name="直線コネクタ 33"/>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1460"/>
    <xdr:sp macro="" textlink="">
      <xdr:nvSpPr>
        <xdr:cNvPr id="35" name="テキスト ボックス 34"/>
        <xdr:cNvSpPr txBox="1"/>
      </xdr:nvSpPr>
      <xdr:spPr>
        <a:xfrm>
          <a:off x="1384300" y="2651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117475</xdr:rowOff>
    </xdr:from>
    <xdr:to xmlns:xdr="http://schemas.openxmlformats.org/drawingml/2006/spreadsheetDrawing">
      <xdr:col>33</xdr:col>
      <xdr:colOff>114300</xdr:colOff>
      <xdr:row>12</xdr:row>
      <xdr:rowOff>117475</xdr:rowOff>
    </xdr:to>
    <xdr:cxnSp macro="">
      <xdr:nvCxnSpPr>
        <xdr:cNvPr id="36" name="直線コネクタ 35"/>
        <xdr:cNvCxnSpPr/>
      </xdr:nvCxnSpPr>
      <xdr:spPr>
        <a:xfrm>
          <a:off x="2159000" y="2222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146685</xdr:rowOff>
    </xdr:from>
    <xdr:ext cx="762000" cy="251460"/>
    <xdr:sp macro="" textlink="">
      <xdr:nvSpPr>
        <xdr:cNvPr id="37" name="テキスト ボックス 36"/>
        <xdr:cNvSpPr txBox="1"/>
      </xdr:nvSpPr>
      <xdr:spPr>
        <a:xfrm>
          <a:off x="1384300" y="2080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38" name="直線コネクタ 37"/>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1460"/>
    <xdr:sp macro="" textlink="">
      <xdr:nvSpPr>
        <xdr:cNvPr id="39" name="テキスト ボックス 38"/>
        <xdr:cNvSpPr txBox="1"/>
      </xdr:nvSpPr>
      <xdr:spPr>
        <a:xfrm>
          <a:off x="1384300" y="15087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0"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127000</xdr:rowOff>
    </xdr:from>
    <xdr:to xmlns:xdr="http://schemas.openxmlformats.org/drawingml/2006/spreadsheetDrawing">
      <xdr:col>29</xdr:col>
      <xdr:colOff>127000</xdr:colOff>
      <xdr:row>19</xdr:row>
      <xdr:rowOff>80010</xdr:rowOff>
    </xdr:to>
    <xdr:cxnSp macro="">
      <xdr:nvCxnSpPr>
        <xdr:cNvPr id="41" name="直線コネクタ 40"/>
        <xdr:cNvCxnSpPr/>
      </xdr:nvCxnSpPr>
      <xdr:spPr>
        <a:xfrm flipV="1">
          <a:off x="5651500" y="2232025"/>
          <a:ext cx="0" cy="11531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52705</xdr:rowOff>
    </xdr:from>
    <xdr:ext cx="754380" cy="251460"/>
    <xdr:sp macro="" textlink="">
      <xdr:nvSpPr>
        <xdr:cNvPr id="42" name="人口1人当たり決算額の推移最小値テキスト130"/>
        <xdr:cNvSpPr txBox="1"/>
      </xdr:nvSpPr>
      <xdr:spPr>
        <a:xfrm>
          <a:off x="5740400" y="335788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96,502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80010</xdr:rowOff>
    </xdr:from>
    <xdr:to xmlns:xdr="http://schemas.openxmlformats.org/drawingml/2006/spreadsheetDrawing">
      <xdr:col>30</xdr:col>
      <xdr:colOff>25400</xdr:colOff>
      <xdr:row>19</xdr:row>
      <xdr:rowOff>80010</xdr:rowOff>
    </xdr:to>
    <xdr:cxnSp macro="">
      <xdr:nvCxnSpPr>
        <xdr:cNvPr id="43" name="直線コネクタ 42"/>
        <xdr:cNvCxnSpPr/>
      </xdr:nvCxnSpPr>
      <xdr:spPr>
        <a:xfrm>
          <a:off x="5562600" y="338518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11</xdr:row>
      <xdr:rowOff>41910</xdr:rowOff>
    </xdr:from>
    <xdr:ext cx="754380" cy="251460"/>
    <xdr:sp macro="" textlink="">
      <xdr:nvSpPr>
        <xdr:cNvPr id="44" name="人口1人当たり決算額の推移最大値テキスト130"/>
        <xdr:cNvSpPr txBox="1"/>
      </xdr:nvSpPr>
      <xdr:spPr>
        <a:xfrm>
          <a:off x="5740400" y="197548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298,297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127000</xdr:rowOff>
    </xdr:from>
    <xdr:to xmlns:xdr="http://schemas.openxmlformats.org/drawingml/2006/spreadsheetDrawing">
      <xdr:col>30</xdr:col>
      <xdr:colOff>25400</xdr:colOff>
      <xdr:row>12</xdr:row>
      <xdr:rowOff>127000</xdr:rowOff>
    </xdr:to>
    <xdr:cxnSp macro="">
      <xdr:nvCxnSpPr>
        <xdr:cNvPr id="45" name="直線コネクタ 44"/>
        <xdr:cNvCxnSpPr/>
      </xdr:nvCxnSpPr>
      <xdr:spPr>
        <a:xfrm>
          <a:off x="5562600" y="22320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18</xdr:row>
      <xdr:rowOff>61595</xdr:rowOff>
    </xdr:from>
    <xdr:to xmlns:xdr="http://schemas.openxmlformats.org/drawingml/2006/spreadsheetDrawing">
      <xdr:col>29</xdr:col>
      <xdr:colOff>127000</xdr:colOff>
      <xdr:row>18</xdr:row>
      <xdr:rowOff>95885</xdr:rowOff>
    </xdr:to>
    <xdr:cxnSp macro="">
      <xdr:nvCxnSpPr>
        <xdr:cNvPr id="46" name="直線コネクタ 45"/>
        <xdr:cNvCxnSpPr/>
      </xdr:nvCxnSpPr>
      <xdr:spPr>
        <a:xfrm flipV="1">
          <a:off x="5003800" y="3195320"/>
          <a:ext cx="647700" cy="342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93980</xdr:rowOff>
    </xdr:from>
    <xdr:ext cx="754380" cy="259080"/>
    <xdr:sp macro="" textlink="">
      <xdr:nvSpPr>
        <xdr:cNvPr id="47" name="人口1人当たり決算額の推移平均値テキスト130"/>
        <xdr:cNvSpPr txBox="1"/>
      </xdr:nvSpPr>
      <xdr:spPr>
        <a:xfrm>
          <a:off x="5740400" y="2713355"/>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178,125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77470</xdr:rowOff>
    </xdr:from>
    <xdr:to xmlns:xdr="http://schemas.openxmlformats.org/drawingml/2006/spreadsheetDrawing">
      <xdr:col>29</xdr:col>
      <xdr:colOff>177800</xdr:colOff>
      <xdr:row>17</xdr:row>
      <xdr:rowOff>7620</xdr:rowOff>
    </xdr:to>
    <xdr:sp macro="" textlink="">
      <xdr:nvSpPr>
        <xdr:cNvPr id="48" name="フローチャート: 判断 47"/>
        <xdr:cNvSpPr/>
      </xdr:nvSpPr>
      <xdr:spPr>
        <a:xfrm>
          <a:off x="5600700" y="28682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18</xdr:row>
      <xdr:rowOff>95885</xdr:rowOff>
    </xdr:from>
    <xdr:to xmlns:xdr="http://schemas.openxmlformats.org/drawingml/2006/spreadsheetDrawing">
      <xdr:col>26</xdr:col>
      <xdr:colOff>50800</xdr:colOff>
      <xdr:row>18</xdr:row>
      <xdr:rowOff>130810</xdr:rowOff>
    </xdr:to>
    <xdr:cxnSp macro="">
      <xdr:nvCxnSpPr>
        <xdr:cNvPr id="49" name="直線コネクタ 48"/>
        <xdr:cNvCxnSpPr/>
      </xdr:nvCxnSpPr>
      <xdr:spPr>
        <a:xfrm flipV="1">
          <a:off x="4305300" y="3229610"/>
          <a:ext cx="698500" cy="349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159385</xdr:rowOff>
    </xdr:from>
    <xdr:to xmlns:xdr="http://schemas.openxmlformats.org/drawingml/2006/spreadsheetDrawing">
      <xdr:col>26</xdr:col>
      <xdr:colOff>101600</xdr:colOff>
      <xdr:row>17</xdr:row>
      <xdr:rowOff>89535</xdr:rowOff>
    </xdr:to>
    <xdr:sp macro="" textlink="">
      <xdr:nvSpPr>
        <xdr:cNvPr id="50" name="フローチャート: 判断 49"/>
        <xdr:cNvSpPr/>
      </xdr:nvSpPr>
      <xdr:spPr>
        <a:xfrm>
          <a:off x="4953000" y="29502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15</xdr:row>
      <xdr:rowOff>99695</xdr:rowOff>
    </xdr:from>
    <xdr:ext cx="736600" cy="251460"/>
    <xdr:sp macro="" textlink="">
      <xdr:nvSpPr>
        <xdr:cNvPr id="51" name="テキスト ボックス 50"/>
        <xdr:cNvSpPr txBox="1"/>
      </xdr:nvSpPr>
      <xdr:spPr>
        <a:xfrm>
          <a:off x="4622800" y="271907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163,831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18</xdr:row>
      <xdr:rowOff>130810</xdr:rowOff>
    </xdr:from>
    <xdr:to xmlns:xdr="http://schemas.openxmlformats.org/drawingml/2006/spreadsheetDrawing">
      <xdr:col>22</xdr:col>
      <xdr:colOff>114300</xdr:colOff>
      <xdr:row>18</xdr:row>
      <xdr:rowOff>138430</xdr:rowOff>
    </xdr:to>
    <xdr:cxnSp macro="">
      <xdr:nvCxnSpPr>
        <xdr:cNvPr id="52" name="直線コネクタ 51"/>
        <xdr:cNvCxnSpPr/>
      </xdr:nvCxnSpPr>
      <xdr:spPr>
        <a:xfrm flipV="1">
          <a:off x="3606800" y="3264535"/>
          <a:ext cx="698500" cy="76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27305</xdr:rowOff>
    </xdr:from>
    <xdr:to xmlns:xdr="http://schemas.openxmlformats.org/drawingml/2006/spreadsheetDrawing">
      <xdr:col>22</xdr:col>
      <xdr:colOff>165100</xdr:colOff>
      <xdr:row>17</xdr:row>
      <xdr:rowOff>128905</xdr:rowOff>
    </xdr:to>
    <xdr:sp macro="" textlink="">
      <xdr:nvSpPr>
        <xdr:cNvPr id="53" name="フローチャート: 判断 52"/>
        <xdr:cNvSpPr/>
      </xdr:nvSpPr>
      <xdr:spPr>
        <a:xfrm>
          <a:off x="4254500" y="2989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15</xdr:row>
      <xdr:rowOff>139065</xdr:rowOff>
    </xdr:from>
    <xdr:ext cx="762000" cy="259080"/>
    <xdr:sp macro="" textlink="">
      <xdr:nvSpPr>
        <xdr:cNvPr id="54" name="テキスト ボックス 53"/>
        <xdr:cNvSpPr txBox="1"/>
      </xdr:nvSpPr>
      <xdr:spPr>
        <a:xfrm>
          <a:off x="3924300" y="2758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156,916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18</xdr:row>
      <xdr:rowOff>138430</xdr:rowOff>
    </xdr:from>
    <xdr:to xmlns:xdr="http://schemas.openxmlformats.org/drawingml/2006/spreadsheetDrawing">
      <xdr:col>18</xdr:col>
      <xdr:colOff>177800</xdr:colOff>
      <xdr:row>18</xdr:row>
      <xdr:rowOff>142240</xdr:rowOff>
    </xdr:to>
    <xdr:cxnSp macro="">
      <xdr:nvCxnSpPr>
        <xdr:cNvPr id="55" name="直線コネクタ 54"/>
        <xdr:cNvCxnSpPr/>
      </xdr:nvCxnSpPr>
      <xdr:spPr>
        <a:xfrm flipV="1">
          <a:off x="2908300" y="3272155"/>
          <a:ext cx="698500" cy="38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40640</xdr:rowOff>
    </xdr:from>
    <xdr:to xmlns:xdr="http://schemas.openxmlformats.org/drawingml/2006/spreadsheetDrawing">
      <xdr:col>19</xdr:col>
      <xdr:colOff>38100</xdr:colOff>
      <xdr:row>17</xdr:row>
      <xdr:rowOff>142240</xdr:rowOff>
    </xdr:to>
    <xdr:sp macro="" textlink="">
      <xdr:nvSpPr>
        <xdr:cNvPr id="56" name="フローチャート: 判断 55"/>
        <xdr:cNvSpPr/>
      </xdr:nvSpPr>
      <xdr:spPr>
        <a:xfrm>
          <a:off x="3556000" y="3002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15</xdr:row>
      <xdr:rowOff>152400</xdr:rowOff>
    </xdr:from>
    <xdr:ext cx="762000" cy="259080"/>
    <xdr:sp macro="" textlink="">
      <xdr:nvSpPr>
        <xdr:cNvPr id="57" name="テキスト ボックス 56"/>
        <xdr:cNvSpPr txBox="1"/>
      </xdr:nvSpPr>
      <xdr:spPr>
        <a:xfrm>
          <a:off x="3225800" y="2771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154,600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69215</xdr:rowOff>
    </xdr:from>
    <xdr:to xmlns:xdr="http://schemas.openxmlformats.org/drawingml/2006/spreadsheetDrawing">
      <xdr:col>15</xdr:col>
      <xdr:colOff>101600</xdr:colOff>
      <xdr:row>17</xdr:row>
      <xdr:rowOff>170815</xdr:rowOff>
    </xdr:to>
    <xdr:sp macro="" textlink="">
      <xdr:nvSpPr>
        <xdr:cNvPr id="58" name="フローチャート: 判断 57"/>
        <xdr:cNvSpPr/>
      </xdr:nvSpPr>
      <xdr:spPr>
        <a:xfrm>
          <a:off x="2857500" y="30314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9525</xdr:rowOff>
    </xdr:from>
    <xdr:ext cx="762000" cy="251460"/>
    <xdr:sp macro="" textlink="">
      <xdr:nvSpPr>
        <xdr:cNvPr id="59" name="テキスト ボックス 58"/>
        <xdr:cNvSpPr txBox="1"/>
      </xdr:nvSpPr>
      <xdr:spPr>
        <a:xfrm>
          <a:off x="2527300" y="2800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149,564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4380" cy="259080"/>
    <xdr:sp macro="" textlink="">
      <xdr:nvSpPr>
        <xdr:cNvPr id="60" name="テキスト ボックス 59"/>
        <xdr:cNvSpPr txBox="1"/>
      </xdr:nvSpPr>
      <xdr:spPr>
        <a:xfrm>
          <a:off x="5473700" y="39598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1" name="テキスト ボックス 60"/>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2" name="テキスト ボックス 61"/>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3" name="テキスト ボックス 62"/>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4" name="テキスト ボックス 63"/>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10795</xdr:rowOff>
    </xdr:from>
    <xdr:to xmlns:xdr="http://schemas.openxmlformats.org/drawingml/2006/spreadsheetDrawing">
      <xdr:col>29</xdr:col>
      <xdr:colOff>177800</xdr:colOff>
      <xdr:row>18</xdr:row>
      <xdr:rowOff>112395</xdr:rowOff>
    </xdr:to>
    <xdr:sp macro="" textlink="">
      <xdr:nvSpPr>
        <xdr:cNvPr id="65" name="楕円 64"/>
        <xdr:cNvSpPr/>
      </xdr:nvSpPr>
      <xdr:spPr>
        <a:xfrm>
          <a:off x="5600700" y="3144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17</xdr:row>
      <xdr:rowOff>154940</xdr:rowOff>
    </xdr:from>
    <xdr:ext cx="754380" cy="251460"/>
    <xdr:sp macro="" textlink="">
      <xdr:nvSpPr>
        <xdr:cNvPr id="66" name="人口1人当たり決算額の推移該当値テキスト130"/>
        <xdr:cNvSpPr txBox="1"/>
      </xdr:nvSpPr>
      <xdr:spPr>
        <a:xfrm>
          <a:off x="5740400" y="311721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129,781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18</xdr:row>
      <xdr:rowOff>45085</xdr:rowOff>
    </xdr:from>
    <xdr:to xmlns:xdr="http://schemas.openxmlformats.org/drawingml/2006/spreadsheetDrawing">
      <xdr:col>26</xdr:col>
      <xdr:colOff>101600</xdr:colOff>
      <xdr:row>18</xdr:row>
      <xdr:rowOff>146685</xdr:rowOff>
    </xdr:to>
    <xdr:sp macro="" textlink="">
      <xdr:nvSpPr>
        <xdr:cNvPr id="67" name="楕円 66"/>
        <xdr:cNvSpPr/>
      </xdr:nvSpPr>
      <xdr:spPr>
        <a:xfrm>
          <a:off x="4953000" y="3178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18</xdr:row>
      <xdr:rowOff>132080</xdr:rowOff>
    </xdr:from>
    <xdr:ext cx="736600" cy="251460"/>
    <xdr:sp macro="" textlink="">
      <xdr:nvSpPr>
        <xdr:cNvPr id="68" name="テキスト ボックス 67"/>
        <xdr:cNvSpPr txBox="1"/>
      </xdr:nvSpPr>
      <xdr:spPr>
        <a:xfrm>
          <a:off x="4622800" y="326580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123,759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18</xdr:row>
      <xdr:rowOff>80010</xdr:rowOff>
    </xdr:from>
    <xdr:to xmlns:xdr="http://schemas.openxmlformats.org/drawingml/2006/spreadsheetDrawing">
      <xdr:col>22</xdr:col>
      <xdr:colOff>165100</xdr:colOff>
      <xdr:row>19</xdr:row>
      <xdr:rowOff>10160</xdr:rowOff>
    </xdr:to>
    <xdr:sp macro="" textlink="">
      <xdr:nvSpPr>
        <xdr:cNvPr id="69" name="楕円 68"/>
        <xdr:cNvSpPr/>
      </xdr:nvSpPr>
      <xdr:spPr>
        <a:xfrm>
          <a:off x="4254500" y="3213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18</xdr:row>
      <xdr:rowOff>166370</xdr:rowOff>
    </xdr:from>
    <xdr:ext cx="762000" cy="251460"/>
    <xdr:sp macro="" textlink="">
      <xdr:nvSpPr>
        <xdr:cNvPr id="70" name="テキスト ボックス 69"/>
        <xdr:cNvSpPr txBox="1"/>
      </xdr:nvSpPr>
      <xdr:spPr>
        <a:xfrm>
          <a:off x="3924300" y="33000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117,638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18</xdr:row>
      <xdr:rowOff>87630</xdr:rowOff>
    </xdr:from>
    <xdr:to xmlns:xdr="http://schemas.openxmlformats.org/drawingml/2006/spreadsheetDrawing">
      <xdr:col>19</xdr:col>
      <xdr:colOff>38100</xdr:colOff>
      <xdr:row>19</xdr:row>
      <xdr:rowOff>17780</xdr:rowOff>
    </xdr:to>
    <xdr:sp macro="" textlink="">
      <xdr:nvSpPr>
        <xdr:cNvPr id="71" name="楕円 70"/>
        <xdr:cNvSpPr/>
      </xdr:nvSpPr>
      <xdr:spPr>
        <a:xfrm>
          <a:off x="3556000" y="3221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2540</xdr:rowOff>
    </xdr:from>
    <xdr:ext cx="762000" cy="259080"/>
    <xdr:sp macro="" textlink="">
      <xdr:nvSpPr>
        <xdr:cNvPr id="72" name="テキスト ボックス 71"/>
        <xdr:cNvSpPr txBox="1"/>
      </xdr:nvSpPr>
      <xdr:spPr>
        <a:xfrm>
          <a:off x="3225800" y="3307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116,285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91440</xdr:rowOff>
    </xdr:from>
    <xdr:to xmlns:xdr="http://schemas.openxmlformats.org/drawingml/2006/spreadsheetDrawing">
      <xdr:col>15</xdr:col>
      <xdr:colOff>101600</xdr:colOff>
      <xdr:row>19</xdr:row>
      <xdr:rowOff>21590</xdr:rowOff>
    </xdr:to>
    <xdr:sp macro="" textlink="">
      <xdr:nvSpPr>
        <xdr:cNvPr id="73" name="楕円 72"/>
        <xdr:cNvSpPr/>
      </xdr:nvSpPr>
      <xdr:spPr>
        <a:xfrm>
          <a:off x="2857500" y="3225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19</xdr:row>
      <xdr:rowOff>6985</xdr:rowOff>
    </xdr:from>
    <xdr:ext cx="762000" cy="251460"/>
    <xdr:sp macro="" textlink="">
      <xdr:nvSpPr>
        <xdr:cNvPr id="74" name="テキスト ボックス 73"/>
        <xdr:cNvSpPr txBox="1"/>
      </xdr:nvSpPr>
      <xdr:spPr>
        <a:xfrm>
          <a:off x="2527300" y="33121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5" name="正方形/長方形 74"/>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6" name="角丸四角形 75"/>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7" name="正方形/長方形 76"/>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78" name="正方形/長方形 77"/>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79" name="正方形/長方形 78"/>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0" name="直線コネクタ 79"/>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1" name="直線コネクタ 80"/>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2" name="直線コネクタ 81"/>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3" name="直線コネクタ 82"/>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4" name="直線コネクタ 83"/>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5" name="楕円 84"/>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6" name="フローチャート: 判断 85"/>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7" name="正方形/長方形 86"/>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3860" cy="275590"/>
    <xdr:sp macro="" textlink="">
      <xdr:nvSpPr>
        <xdr:cNvPr id="88" name="テキスト ボックス 87"/>
        <xdr:cNvSpPr txBox="1"/>
      </xdr:nvSpPr>
      <xdr:spPr>
        <a:xfrm>
          <a:off x="1676400" y="5270500"/>
          <a:ext cx="40386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89" name="直線コネクタ 88"/>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0" name="直線コネクタ 89"/>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288925</xdr:rowOff>
    </xdr:from>
    <xdr:ext cx="762000" cy="259080"/>
    <xdr:sp macro="" textlink="">
      <xdr:nvSpPr>
        <xdr:cNvPr id="91" name="テキスト ボックス 90"/>
        <xdr:cNvSpPr txBox="1"/>
      </xdr:nvSpPr>
      <xdr:spPr>
        <a:xfrm>
          <a:off x="1384300" y="741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2" name="直線コネクタ 91"/>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3" name="テキスト ボックス 92"/>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4" name="直線コネクタ 93"/>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5" name="テキスト ボックス 94"/>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6" name="直線コネクタ 95"/>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97" name="テキスト ボックス 96"/>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98" name="直線コネクタ 97"/>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99" name="テキスト ボックス 98"/>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0" name="直線コネクタ 99"/>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1460"/>
    <xdr:sp macro="" textlink="">
      <xdr:nvSpPr>
        <xdr:cNvPr id="101" name="テキスト ボックス 100"/>
        <xdr:cNvSpPr txBox="1"/>
      </xdr:nvSpPr>
      <xdr:spPr>
        <a:xfrm>
          <a:off x="1384300" y="55098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2"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329565</xdr:rowOff>
    </xdr:from>
    <xdr:to xmlns:xdr="http://schemas.openxmlformats.org/drawingml/2006/spreadsheetDrawing">
      <xdr:col>29</xdr:col>
      <xdr:colOff>127000</xdr:colOff>
      <xdr:row>38</xdr:row>
      <xdr:rowOff>118745</xdr:rowOff>
    </xdr:to>
    <xdr:cxnSp macro="">
      <xdr:nvCxnSpPr>
        <xdr:cNvPr id="103" name="直線コネクタ 102"/>
        <xdr:cNvCxnSpPr/>
      </xdr:nvCxnSpPr>
      <xdr:spPr>
        <a:xfrm flipV="1">
          <a:off x="5651500" y="6254115"/>
          <a:ext cx="0" cy="133223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90805</xdr:rowOff>
    </xdr:from>
    <xdr:ext cx="754380" cy="258445"/>
    <xdr:sp macro="" textlink="">
      <xdr:nvSpPr>
        <xdr:cNvPr id="104" name="人口1人当たり決算額の推移最小値テキスト445"/>
        <xdr:cNvSpPr txBox="1"/>
      </xdr:nvSpPr>
      <xdr:spPr>
        <a:xfrm>
          <a:off x="5740400" y="755840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118745</xdr:rowOff>
    </xdr:from>
    <xdr:to xmlns:xdr="http://schemas.openxmlformats.org/drawingml/2006/spreadsheetDrawing">
      <xdr:col>30</xdr:col>
      <xdr:colOff>25400</xdr:colOff>
      <xdr:row>38</xdr:row>
      <xdr:rowOff>118745</xdr:rowOff>
    </xdr:to>
    <xdr:cxnSp macro="">
      <xdr:nvCxnSpPr>
        <xdr:cNvPr id="105" name="直線コネクタ 104"/>
        <xdr:cNvCxnSpPr/>
      </xdr:nvCxnSpPr>
      <xdr:spPr>
        <a:xfrm>
          <a:off x="5562600" y="75863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72390</xdr:rowOff>
    </xdr:from>
    <xdr:ext cx="754380" cy="259715"/>
    <xdr:sp macro="" textlink="">
      <xdr:nvSpPr>
        <xdr:cNvPr id="106" name="人口1人当たり決算額の推移最大値テキスト445"/>
        <xdr:cNvSpPr txBox="1"/>
      </xdr:nvSpPr>
      <xdr:spPr>
        <a:xfrm>
          <a:off x="5740400" y="5996940"/>
          <a:ext cx="75438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102,532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329565</xdr:rowOff>
    </xdr:from>
    <xdr:to xmlns:xdr="http://schemas.openxmlformats.org/drawingml/2006/spreadsheetDrawing">
      <xdr:col>30</xdr:col>
      <xdr:colOff>25400</xdr:colOff>
      <xdr:row>33</xdr:row>
      <xdr:rowOff>329565</xdr:rowOff>
    </xdr:to>
    <xdr:cxnSp macro="">
      <xdr:nvCxnSpPr>
        <xdr:cNvPr id="107" name="直線コネクタ 106"/>
        <xdr:cNvCxnSpPr/>
      </xdr:nvCxnSpPr>
      <xdr:spPr>
        <a:xfrm>
          <a:off x="5562600" y="625411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36</xdr:row>
      <xdr:rowOff>79375</xdr:rowOff>
    </xdr:from>
    <xdr:to xmlns:xdr="http://schemas.openxmlformats.org/drawingml/2006/spreadsheetDrawing">
      <xdr:col>29</xdr:col>
      <xdr:colOff>127000</xdr:colOff>
      <xdr:row>36</xdr:row>
      <xdr:rowOff>103505</xdr:rowOff>
    </xdr:to>
    <xdr:cxnSp macro="">
      <xdr:nvCxnSpPr>
        <xdr:cNvPr id="108" name="直線コネクタ 107"/>
        <xdr:cNvCxnSpPr/>
      </xdr:nvCxnSpPr>
      <xdr:spPr>
        <a:xfrm flipV="1">
          <a:off x="5003800" y="7032625"/>
          <a:ext cx="6477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36</xdr:row>
      <xdr:rowOff>84455</xdr:rowOff>
    </xdr:from>
    <xdr:ext cx="754380" cy="259080"/>
    <xdr:sp macro="" textlink="">
      <xdr:nvSpPr>
        <xdr:cNvPr id="109" name="人口1人当たり決算額の推移平均値テキスト445"/>
        <xdr:cNvSpPr txBox="1"/>
      </xdr:nvSpPr>
      <xdr:spPr>
        <a:xfrm>
          <a:off x="5740400" y="7037705"/>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34,674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112395</xdr:rowOff>
    </xdr:from>
    <xdr:to xmlns:xdr="http://schemas.openxmlformats.org/drawingml/2006/spreadsheetDrawing">
      <xdr:col>29</xdr:col>
      <xdr:colOff>177800</xdr:colOff>
      <xdr:row>37</xdr:row>
      <xdr:rowOff>43180</xdr:rowOff>
    </xdr:to>
    <xdr:sp macro="" textlink="">
      <xdr:nvSpPr>
        <xdr:cNvPr id="110" name="フローチャート: 判断 109"/>
        <xdr:cNvSpPr/>
      </xdr:nvSpPr>
      <xdr:spPr>
        <a:xfrm>
          <a:off x="5600700" y="706564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36</xdr:row>
      <xdr:rowOff>103505</xdr:rowOff>
    </xdr:from>
    <xdr:to xmlns:xdr="http://schemas.openxmlformats.org/drawingml/2006/spreadsheetDrawing">
      <xdr:col>26</xdr:col>
      <xdr:colOff>50800</xdr:colOff>
      <xdr:row>36</xdr:row>
      <xdr:rowOff>129540</xdr:rowOff>
    </xdr:to>
    <xdr:cxnSp macro="">
      <xdr:nvCxnSpPr>
        <xdr:cNvPr id="111" name="直線コネクタ 110"/>
        <xdr:cNvCxnSpPr/>
      </xdr:nvCxnSpPr>
      <xdr:spPr>
        <a:xfrm flipV="1">
          <a:off x="4305300" y="7056755"/>
          <a:ext cx="698500" cy="260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102235</xdr:rowOff>
    </xdr:from>
    <xdr:to xmlns:xdr="http://schemas.openxmlformats.org/drawingml/2006/spreadsheetDrawing">
      <xdr:col>26</xdr:col>
      <xdr:colOff>101600</xdr:colOff>
      <xdr:row>37</xdr:row>
      <xdr:rowOff>32385</xdr:rowOff>
    </xdr:to>
    <xdr:sp macro="" textlink="">
      <xdr:nvSpPr>
        <xdr:cNvPr id="112" name="フローチャート: 判断 111"/>
        <xdr:cNvSpPr/>
      </xdr:nvSpPr>
      <xdr:spPr>
        <a:xfrm>
          <a:off x="4953000" y="7055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17780</xdr:rowOff>
    </xdr:from>
    <xdr:ext cx="736600" cy="256540"/>
    <xdr:sp macro="" textlink="">
      <xdr:nvSpPr>
        <xdr:cNvPr id="113" name="テキスト ボックス 112"/>
        <xdr:cNvSpPr txBox="1"/>
      </xdr:nvSpPr>
      <xdr:spPr>
        <a:xfrm>
          <a:off x="4622800" y="7142480"/>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35,432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36</xdr:row>
      <xdr:rowOff>129540</xdr:rowOff>
    </xdr:from>
    <xdr:to xmlns:xdr="http://schemas.openxmlformats.org/drawingml/2006/spreadsheetDrawing">
      <xdr:col>22</xdr:col>
      <xdr:colOff>114300</xdr:colOff>
      <xdr:row>36</xdr:row>
      <xdr:rowOff>141605</xdr:rowOff>
    </xdr:to>
    <xdr:cxnSp macro="">
      <xdr:nvCxnSpPr>
        <xdr:cNvPr id="114" name="直線コネクタ 113"/>
        <xdr:cNvCxnSpPr/>
      </xdr:nvCxnSpPr>
      <xdr:spPr>
        <a:xfrm flipV="1">
          <a:off x="3606800" y="7082790"/>
          <a:ext cx="698500"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120650</xdr:rowOff>
    </xdr:from>
    <xdr:to xmlns:xdr="http://schemas.openxmlformats.org/drawingml/2006/spreadsheetDrawing">
      <xdr:col>22</xdr:col>
      <xdr:colOff>165100</xdr:colOff>
      <xdr:row>37</xdr:row>
      <xdr:rowOff>50800</xdr:rowOff>
    </xdr:to>
    <xdr:sp macro="" textlink="">
      <xdr:nvSpPr>
        <xdr:cNvPr id="115" name="フローチャート: 判断 114"/>
        <xdr:cNvSpPr/>
      </xdr:nvSpPr>
      <xdr:spPr>
        <a:xfrm>
          <a:off x="4254500" y="7073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34925</xdr:rowOff>
    </xdr:from>
    <xdr:ext cx="762000" cy="259715"/>
    <xdr:sp macro="" textlink="">
      <xdr:nvSpPr>
        <xdr:cNvPr id="116" name="テキスト ボックス 115"/>
        <xdr:cNvSpPr txBox="1"/>
      </xdr:nvSpPr>
      <xdr:spPr>
        <a:xfrm>
          <a:off x="3924300" y="715962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33,982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36</xdr:row>
      <xdr:rowOff>141605</xdr:rowOff>
    </xdr:from>
    <xdr:to xmlns:xdr="http://schemas.openxmlformats.org/drawingml/2006/spreadsheetDrawing">
      <xdr:col>18</xdr:col>
      <xdr:colOff>177800</xdr:colOff>
      <xdr:row>36</xdr:row>
      <xdr:rowOff>161290</xdr:rowOff>
    </xdr:to>
    <xdr:cxnSp macro="">
      <xdr:nvCxnSpPr>
        <xdr:cNvPr id="117" name="直線コネクタ 116"/>
        <xdr:cNvCxnSpPr/>
      </xdr:nvCxnSpPr>
      <xdr:spPr>
        <a:xfrm flipV="1">
          <a:off x="2908300" y="7094855"/>
          <a:ext cx="698500" cy="196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141605</xdr:rowOff>
    </xdr:from>
    <xdr:to xmlns:xdr="http://schemas.openxmlformats.org/drawingml/2006/spreadsheetDrawing">
      <xdr:col>19</xdr:col>
      <xdr:colOff>38100</xdr:colOff>
      <xdr:row>37</xdr:row>
      <xdr:rowOff>71120</xdr:rowOff>
    </xdr:to>
    <xdr:sp macro="" textlink="">
      <xdr:nvSpPr>
        <xdr:cNvPr id="118" name="フローチャート: 判断 117"/>
        <xdr:cNvSpPr/>
      </xdr:nvSpPr>
      <xdr:spPr>
        <a:xfrm>
          <a:off x="3556000" y="709485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37</xdr:row>
      <xdr:rowOff>56515</xdr:rowOff>
    </xdr:from>
    <xdr:ext cx="762000" cy="258445"/>
    <xdr:sp macro="" textlink="">
      <xdr:nvSpPr>
        <xdr:cNvPr id="119" name="テキスト ボックス 118"/>
        <xdr:cNvSpPr txBox="1"/>
      </xdr:nvSpPr>
      <xdr:spPr>
        <a:xfrm>
          <a:off x="3225800" y="7181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32,367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152400</xdr:rowOff>
    </xdr:from>
    <xdr:to xmlns:xdr="http://schemas.openxmlformats.org/drawingml/2006/spreadsheetDrawing">
      <xdr:col>15</xdr:col>
      <xdr:colOff>101600</xdr:colOff>
      <xdr:row>37</xdr:row>
      <xdr:rowOff>81915</xdr:rowOff>
    </xdr:to>
    <xdr:sp macro="" textlink="">
      <xdr:nvSpPr>
        <xdr:cNvPr id="120" name="フローチャート: 判断 119"/>
        <xdr:cNvSpPr/>
      </xdr:nvSpPr>
      <xdr:spPr>
        <a:xfrm>
          <a:off x="2857500" y="710565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67310</xdr:rowOff>
    </xdr:from>
    <xdr:ext cx="762000" cy="252730"/>
    <xdr:sp macro="" textlink="">
      <xdr:nvSpPr>
        <xdr:cNvPr id="121" name="テキスト ボックス 120"/>
        <xdr:cNvSpPr txBox="1"/>
      </xdr:nvSpPr>
      <xdr:spPr>
        <a:xfrm>
          <a:off x="2527300" y="719201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31,490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4380" cy="259080"/>
    <xdr:sp macro="" textlink="">
      <xdr:nvSpPr>
        <xdr:cNvPr id="122" name="テキスト ボックス 121"/>
        <xdr:cNvSpPr txBox="1"/>
      </xdr:nvSpPr>
      <xdr:spPr>
        <a:xfrm>
          <a:off x="5473700" y="79603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3" name="テキスト ボックス 122"/>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4" name="テキスト ボックス 123"/>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5" name="テキスト ボックス 124"/>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6" name="テキスト ボックス 125"/>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29210</xdr:rowOff>
    </xdr:from>
    <xdr:to xmlns:xdr="http://schemas.openxmlformats.org/drawingml/2006/spreadsheetDrawing">
      <xdr:col>29</xdr:col>
      <xdr:colOff>177800</xdr:colOff>
      <xdr:row>36</xdr:row>
      <xdr:rowOff>130175</xdr:rowOff>
    </xdr:to>
    <xdr:sp macro="" textlink="">
      <xdr:nvSpPr>
        <xdr:cNvPr id="127" name="楕円 126"/>
        <xdr:cNvSpPr/>
      </xdr:nvSpPr>
      <xdr:spPr>
        <a:xfrm>
          <a:off x="5600700" y="698246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35</xdr:row>
      <xdr:rowOff>216535</xdr:rowOff>
    </xdr:from>
    <xdr:ext cx="754380" cy="258445"/>
    <xdr:sp macro="" textlink="">
      <xdr:nvSpPr>
        <xdr:cNvPr id="128" name="人口1人当たり決算額の推移該当値テキスト445"/>
        <xdr:cNvSpPr txBox="1"/>
      </xdr:nvSpPr>
      <xdr:spPr>
        <a:xfrm>
          <a:off x="5740400" y="682688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41,251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36</xdr:row>
      <xdr:rowOff>52705</xdr:rowOff>
    </xdr:from>
    <xdr:to xmlns:xdr="http://schemas.openxmlformats.org/drawingml/2006/spreadsheetDrawing">
      <xdr:col>26</xdr:col>
      <xdr:colOff>101600</xdr:colOff>
      <xdr:row>36</xdr:row>
      <xdr:rowOff>154940</xdr:rowOff>
    </xdr:to>
    <xdr:sp macro="" textlink="">
      <xdr:nvSpPr>
        <xdr:cNvPr id="129" name="楕円 128"/>
        <xdr:cNvSpPr/>
      </xdr:nvSpPr>
      <xdr:spPr>
        <a:xfrm>
          <a:off x="4953000" y="70059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163830</xdr:rowOff>
    </xdr:from>
    <xdr:ext cx="736600" cy="259080"/>
    <xdr:sp macro="" textlink="">
      <xdr:nvSpPr>
        <xdr:cNvPr id="130" name="テキスト ボックス 129"/>
        <xdr:cNvSpPr txBox="1"/>
      </xdr:nvSpPr>
      <xdr:spPr>
        <a:xfrm>
          <a:off x="4622800" y="67741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39,375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36</xdr:row>
      <xdr:rowOff>78740</xdr:rowOff>
    </xdr:from>
    <xdr:to xmlns:xdr="http://schemas.openxmlformats.org/drawingml/2006/spreadsheetDrawing">
      <xdr:col>22</xdr:col>
      <xdr:colOff>165100</xdr:colOff>
      <xdr:row>37</xdr:row>
      <xdr:rowOff>9525</xdr:rowOff>
    </xdr:to>
    <xdr:sp macro="" textlink="">
      <xdr:nvSpPr>
        <xdr:cNvPr id="131" name="楕円 130"/>
        <xdr:cNvSpPr/>
      </xdr:nvSpPr>
      <xdr:spPr>
        <a:xfrm>
          <a:off x="4254500" y="703199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191135</xdr:rowOff>
    </xdr:from>
    <xdr:ext cx="762000" cy="251460"/>
    <xdr:sp macro="" textlink="">
      <xdr:nvSpPr>
        <xdr:cNvPr id="132" name="テキスト ボックス 131"/>
        <xdr:cNvSpPr txBox="1"/>
      </xdr:nvSpPr>
      <xdr:spPr>
        <a:xfrm>
          <a:off x="3924300" y="68014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37,309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36</xdr:row>
      <xdr:rowOff>90805</xdr:rowOff>
    </xdr:from>
    <xdr:to xmlns:xdr="http://schemas.openxmlformats.org/drawingml/2006/spreadsheetDrawing">
      <xdr:col>19</xdr:col>
      <xdr:colOff>38100</xdr:colOff>
      <xdr:row>37</xdr:row>
      <xdr:rowOff>21590</xdr:rowOff>
    </xdr:to>
    <xdr:sp macro="" textlink="">
      <xdr:nvSpPr>
        <xdr:cNvPr id="133" name="楕円 132"/>
        <xdr:cNvSpPr/>
      </xdr:nvSpPr>
      <xdr:spPr>
        <a:xfrm>
          <a:off x="3556000" y="70440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203200</xdr:rowOff>
    </xdr:from>
    <xdr:ext cx="762000" cy="251460"/>
    <xdr:sp macro="" textlink="">
      <xdr:nvSpPr>
        <xdr:cNvPr id="134" name="テキスト ボックス 133"/>
        <xdr:cNvSpPr txBox="1"/>
      </xdr:nvSpPr>
      <xdr:spPr>
        <a:xfrm>
          <a:off x="3225800" y="68135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36,349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110490</xdr:rowOff>
    </xdr:from>
    <xdr:to xmlns:xdr="http://schemas.openxmlformats.org/drawingml/2006/spreadsheetDrawing">
      <xdr:col>15</xdr:col>
      <xdr:colOff>101600</xdr:colOff>
      <xdr:row>37</xdr:row>
      <xdr:rowOff>40640</xdr:rowOff>
    </xdr:to>
    <xdr:sp macro="" textlink="">
      <xdr:nvSpPr>
        <xdr:cNvPr id="135" name="楕円 134"/>
        <xdr:cNvSpPr/>
      </xdr:nvSpPr>
      <xdr:spPr>
        <a:xfrm>
          <a:off x="2857500" y="7063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221615</xdr:rowOff>
    </xdr:from>
    <xdr:ext cx="762000" cy="259080"/>
    <xdr:sp macro="" textlink="">
      <xdr:nvSpPr>
        <xdr:cNvPr id="136" name="テキスト ボックス 135"/>
        <xdr:cNvSpPr txBox="1"/>
      </xdr:nvSpPr>
      <xdr:spPr>
        <a:xfrm>
          <a:off x="2527300" y="6831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34,815</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埼玉県長瀞町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6,367
6,316
30.43
3,866,929
3,706,532
158,236
2,599,744
2,358,755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11.3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1460"/>
    <xdr:sp macro="" textlink="">
      <xdr:nvSpPr>
        <xdr:cNvPr id="30" name="テキスト ボックス 29"/>
        <xdr:cNvSpPr txBox="1"/>
      </xdr:nvSpPr>
      <xdr:spPr>
        <a:xfrm>
          <a:off x="698500" y="3175000"/>
          <a:ext cx="6046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2265" cy="217805"/>
    <xdr:sp macro="" textlink="">
      <xdr:nvSpPr>
        <xdr:cNvPr id="40" name="テキスト ボックス 39"/>
        <xdr:cNvSpPr txBox="1"/>
      </xdr:nvSpPr>
      <xdr:spPr>
        <a:xfrm>
          <a:off x="723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40</xdr:row>
      <xdr:rowOff>111760</xdr:rowOff>
    </xdr:from>
    <xdr:ext cx="241300" cy="251460"/>
    <xdr:sp macro="" textlink="">
      <xdr:nvSpPr>
        <xdr:cNvPr id="42" name="テキスト ボックス 41"/>
        <xdr:cNvSpPr txBox="1"/>
      </xdr:nvSpPr>
      <xdr:spPr>
        <a:xfrm>
          <a:off x="513080" y="6969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73660</xdr:rowOff>
    </xdr:from>
    <xdr:ext cx="531495" cy="259080"/>
    <xdr:sp macro="" textlink="">
      <xdr:nvSpPr>
        <xdr:cNvPr id="44" name="テキスト ボックス 43"/>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36</xdr:row>
      <xdr:rowOff>35560</xdr:rowOff>
    </xdr:from>
    <xdr:ext cx="588010" cy="259080"/>
    <xdr:sp macro="" textlink="">
      <xdr:nvSpPr>
        <xdr:cNvPr id="46" name="テキスト ボックス 45"/>
        <xdr:cNvSpPr txBox="1"/>
      </xdr:nvSpPr>
      <xdr:spPr>
        <a:xfrm>
          <a:off x="166370" y="6207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168910</xdr:rowOff>
    </xdr:from>
    <xdr:ext cx="588010" cy="251460"/>
    <xdr:sp macro="" textlink="">
      <xdr:nvSpPr>
        <xdr:cNvPr id="48" name="テキスト ボックス 47"/>
        <xdr:cNvSpPr txBox="1"/>
      </xdr:nvSpPr>
      <xdr:spPr>
        <a:xfrm>
          <a:off x="166370" y="5826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130810</xdr:rowOff>
    </xdr:from>
    <xdr:ext cx="588010" cy="259080"/>
    <xdr:sp macro="" textlink="">
      <xdr:nvSpPr>
        <xdr:cNvPr id="50" name="テキスト ボックス 49"/>
        <xdr:cNvSpPr txBox="1"/>
      </xdr:nvSpPr>
      <xdr:spPr>
        <a:xfrm>
          <a:off x="166370" y="544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92710</xdr:rowOff>
    </xdr:from>
    <xdr:ext cx="588010" cy="259080"/>
    <xdr:sp macro="" textlink="">
      <xdr:nvSpPr>
        <xdr:cNvPr id="52" name="テキスト ボックス 51"/>
        <xdr:cNvSpPr txBox="1"/>
      </xdr:nvSpPr>
      <xdr:spPr>
        <a:xfrm>
          <a:off x="166370" y="506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8010" cy="251460"/>
    <xdr:sp macro="" textlink="">
      <xdr:nvSpPr>
        <xdr:cNvPr id="54" name="テキスト ボックス 53"/>
        <xdr:cNvSpPr txBox="1"/>
      </xdr:nvSpPr>
      <xdr:spPr>
        <a:xfrm>
          <a:off x="166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29</xdr:row>
      <xdr:rowOff>133350</xdr:rowOff>
    </xdr:from>
    <xdr:to xmlns:xdr="http://schemas.openxmlformats.org/drawingml/2006/spreadsheetDrawing">
      <xdr:col>24</xdr:col>
      <xdr:colOff>62865</xdr:colOff>
      <xdr:row>37</xdr:row>
      <xdr:rowOff>161925</xdr:rowOff>
    </xdr:to>
    <xdr:cxnSp macro="">
      <xdr:nvCxnSpPr>
        <xdr:cNvPr id="56" name="直線コネクタ 55"/>
        <xdr:cNvCxnSpPr/>
      </xdr:nvCxnSpPr>
      <xdr:spPr>
        <a:xfrm flipV="1">
          <a:off x="4633595" y="5105400"/>
          <a:ext cx="1270" cy="1400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166370</xdr:rowOff>
    </xdr:from>
    <xdr:ext cx="534670" cy="251460"/>
    <xdr:sp macro="" textlink="">
      <xdr:nvSpPr>
        <xdr:cNvPr id="57" name="人件費最小値テキスト"/>
        <xdr:cNvSpPr txBox="1"/>
      </xdr:nvSpPr>
      <xdr:spPr>
        <a:xfrm>
          <a:off x="4686300" y="65100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79,546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161925</xdr:rowOff>
    </xdr:from>
    <xdr:to xmlns:xdr="http://schemas.openxmlformats.org/drawingml/2006/spreadsheetDrawing">
      <xdr:col>24</xdr:col>
      <xdr:colOff>152400</xdr:colOff>
      <xdr:row>37</xdr:row>
      <xdr:rowOff>161925</xdr:rowOff>
    </xdr:to>
    <xdr:cxnSp macro="">
      <xdr:nvCxnSpPr>
        <xdr:cNvPr id="58" name="直線コネクタ 57"/>
        <xdr:cNvCxnSpPr/>
      </xdr:nvCxnSpPr>
      <xdr:spPr>
        <a:xfrm>
          <a:off x="4546600" y="6505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80010</xdr:rowOff>
    </xdr:from>
    <xdr:ext cx="598805" cy="259080"/>
    <xdr:sp macro="" textlink="">
      <xdr:nvSpPr>
        <xdr:cNvPr id="59" name="人件費最大値テキスト"/>
        <xdr:cNvSpPr txBox="1"/>
      </xdr:nvSpPr>
      <xdr:spPr>
        <a:xfrm>
          <a:off x="4686300" y="48806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263,347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29</xdr:row>
      <xdr:rowOff>133350</xdr:rowOff>
    </xdr:from>
    <xdr:to xmlns:xdr="http://schemas.openxmlformats.org/drawingml/2006/spreadsheetDrawing">
      <xdr:col>24</xdr:col>
      <xdr:colOff>152400</xdr:colOff>
      <xdr:row>29</xdr:row>
      <xdr:rowOff>133350</xdr:rowOff>
    </xdr:to>
    <xdr:cxnSp macro="">
      <xdr:nvCxnSpPr>
        <xdr:cNvPr id="60" name="直線コネクタ 59"/>
        <xdr:cNvCxnSpPr/>
      </xdr:nvCxnSpPr>
      <xdr:spPr>
        <a:xfrm>
          <a:off x="4546600" y="5105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143510</xdr:rowOff>
    </xdr:from>
    <xdr:to xmlns:xdr="http://schemas.openxmlformats.org/drawingml/2006/spreadsheetDrawing">
      <xdr:col>24</xdr:col>
      <xdr:colOff>63500</xdr:colOff>
      <xdr:row>37</xdr:row>
      <xdr:rowOff>33020</xdr:rowOff>
    </xdr:to>
    <xdr:cxnSp macro="">
      <xdr:nvCxnSpPr>
        <xdr:cNvPr id="61" name="直線コネクタ 60"/>
        <xdr:cNvCxnSpPr/>
      </xdr:nvCxnSpPr>
      <xdr:spPr>
        <a:xfrm flipV="1">
          <a:off x="3797300" y="6315710"/>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63500</xdr:rowOff>
    </xdr:from>
    <xdr:ext cx="598805" cy="251460"/>
    <xdr:sp macro="" textlink="">
      <xdr:nvSpPr>
        <xdr:cNvPr id="62" name="人件費平均値テキスト"/>
        <xdr:cNvSpPr txBox="1"/>
      </xdr:nvSpPr>
      <xdr:spPr>
        <a:xfrm>
          <a:off x="4686300" y="572135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156,369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40640</xdr:rowOff>
    </xdr:from>
    <xdr:to xmlns:xdr="http://schemas.openxmlformats.org/drawingml/2006/spreadsheetDrawing">
      <xdr:col>24</xdr:col>
      <xdr:colOff>114300</xdr:colOff>
      <xdr:row>34</xdr:row>
      <xdr:rowOff>142240</xdr:rowOff>
    </xdr:to>
    <xdr:sp macro="" textlink="">
      <xdr:nvSpPr>
        <xdr:cNvPr id="63" name="フローチャート: 判断 62"/>
        <xdr:cNvSpPr/>
      </xdr:nvSpPr>
      <xdr:spPr>
        <a:xfrm>
          <a:off x="4584700" y="5869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33020</xdr:rowOff>
    </xdr:from>
    <xdr:to xmlns:xdr="http://schemas.openxmlformats.org/drawingml/2006/spreadsheetDrawing">
      <xdr:col>19</xdr:col>
      <xdr:colOff>177800</xdr:colOff>
      <xdr:row>37</xdr:row>
      <xdr:rowOff>78105</xdr:rowOff>
    </xdr:to>
    <xdr:cxnSp macro="">
      <xdr:nvCxnSpPr>
        <xdr:cNvPr id="64" name="直線コネクタ 63"/>
        <xdr:cNvCxnSpPr/>
      </xdr:nvCxnSpPr>
      <xdr:spPr>
        <a:xfrm flipV="1">
          <a:off x="2908300" y="637667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34</xdr:row>
      <xdr:rowOff>139065</xdr:rowOff>
    </xdr:from>
    <xdr:to xmlns:xdr="http://schemas.openxmlformats.org/drawingml/2006/spreadsheetDrawing">
      <xdr:col>20</xdr:col>
      <xdr:colOff>38100</xdr:colOff>
      <xdr:row>35</xdr:row>
      <xdr:rowOff>69215</xdr:rowOff>
    </xdr:to>
    <xdr:sp macro="" textlink="">
      <xdr:nvSpPr>
        <xdr:cNvPr id="65" name="フローチャート: 判断 64"/>
        <xdr:cNvSpPr/>
      </xdr:nvSpPr>
      <xdr:spPr>
        <a:xfrm>
          <a:off x="3746500" y="59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33</xdr:row>
      <xdr:rowOff>86360</xdr:rowOff>
    </xdr:from>
    <xdr:ext cx="591185" cy="251460"/>
    <xdr:sp macro="" textlink="">
      <xdr:nvSpPr>
        <xdr:cNvPr id="66" name="テキスト ボックス 65"/>
        <xdr:cNvSpPr txBox="1"/>
      </xdr:nvSpPr>
      <xdr:spPr>
        <a:xfrm>
          <a:off x="3497580" y="574421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143,407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78105</xdr:rowOff>
    </xdr:from>
    <xdr:to xmlns:xdr="http://schemas.openxmlformats.org/drawingml/2006/spreadsheetDrawing">
      <xdr:col>15</xdr:col>
      <xdr:colOff>50800</xdr:colOff>
      <xdr:row>37</xdr:row>
      <xdr:rowOff>79375</xdr:rowOff>
    </xdr:to>
    <xdr:cxnSp macro="">
      <xdr:nvCxnSpPr>
        <xdr:cNvPr id="67" name="直線コネクタ 66"/>
        <xdr:cNvCxnSpPr/>
      </xdr:nvCxnSpPr>
      <xdr:spPr>
        <a:xfrm flipV="1">
          <a:off x="2019300" y="642175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0</xdr:rowOff>
    </xdr:from>
    <xdr:to xmlns:xdr="http://schemas.openxmlformats.org/drawingml/2006/spreadsheetDrawing">
      <xdr:col>15</xdr:col>
      <xdr:colOff>101600</xdr:colOff>
      <xdr:row>35</xdr:row>
      <xdr:rowOff>101600</xdr:rowOff>
    </xdr:to>
    <xdr:sp macro="" textlink="">
      <xdr:nvSpPr>
        <xdr:cNvPr id="68" name="フローチャート: 判断 67"/>
        <xdr:cNvSpPr/>
      </xdr:nvSpPr>
      <xdr:spPr>
        <a:xfrm>
          <a:off x="2857500" y="600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33</xdr:row>
      <xdr:rowOff>118110</xdr:rowOff>
    </xdr:from>
    <xdr:ext cx="591185" cy="259080"/>
    <xdr:sp macro="" textlink="">
      <xdr:nvSpPr>
        <xdr:cNvPr id="69" name="テキスト ボックス 68"/>
        <xdr:cNvSpPr txBox="1"/>
      </xdr:nvSpPr>
      <xdr:spPr>
        <a:xfrm>
          <a:off x="2608580" y="57759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79375</xdr:rowOff>
    </xdr:from>
    <xdr:to xmlns:xdr="http://schemas.openxmlformats.org/drawingml/2006/spreadsheetDrawing">
      <xdr:col>10</xdr:col>
      <xdr:colOff>114300</xdr:colOff>
      <xdr:row>37</xdr:row>
      <xdr:rowOff>92710</xdr:rowOff>
    </xdr:to>
    <xdr:cxnSp macro="">
      <xdr:nvCxnSpPr>
        <xdr:cNvPr id="70" name="直線コネクタ 69"/>
        <xdr:cNvCxnSpPr/>
      </xdr:nvCxnSpPr>
      <xdr:spPr>
        <a:xfrm flipV="1">
          <a:off x="1130300" y="642302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8890</xdr:rowOff>
    </xdr:from>
    <xdr:to xmlns:xdr="http://schemas.openxmlformats.org/drawingml/2006/spreadsheetDrawing">
      <xdr:col>10</xdr:col>
      <xdr:colOff>165100</xdr:colOff>
      <xdr:row>35</xdr:row>
      <xdr:rowOff>110490</xdr:rowOff>
    </xdr:to>
    <xdr:sp macro="" textlink="">
      <xdr:nvSpPr>
        <xdr:cNvPr id="71" name="フローチャート: 判断 70"/>
        <xdr:cNvSpPr/>
      </xdr:nvSpPr>
      <xdr:spPr>
        <a:xfrm>
          <a:off x="1968500" y="6009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33</xdr:row>
      <xdr:rowOff>127000</xdr:rowOff>
    </xdr:from>
    <xdr:ext cx="591185" cy="259080"/>
    <xdr:sp macro="" textlink="">
      <xdr:nvSpPr>
        <xdr:cNvPr id="72" name="テキスト ボックス 71"/>
        <xdr:cNvSpPr txBox="1"/>
      </xdr:nvSpPr>
      <xdr:spPr>
        <a:xfrm>
          <a:off x="1719580" y="57848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138,005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45085</xdr:rowOff>
    </xdr:from>
    <xdr:to xmlns:xdr="http://schemas.openxmlformats.org/drawingml/2006/spreadsheetDrawing">
      <xdr:col>6</xdr:col>
      <xdr:colOff>38100</xdr:colOff>
      <xdr:row>35</xdr:row>
      <xdr:rowOff>146685</xdr:rowOff>
    </xdr:to>
    <xdr:sp macro="" textlink="">
      <xdr:nvSpPr>
        <xdr:cNvPr id="73" name="フローチャート: 判断 72"/>
        <xdr:cNvSpPr/>
      </xdr:nvSpPr>
      <xdr:spPr>
        <a:xfrm>
          <a:off x="1079500" y="604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33</xdr:row>
      <xdr:rowOff>163195</xdr:rowOff>
    </xdr:from>
    <xdr:ext cx="591185" cy="259080"/>
    <xdr:sp macro="" textlink="">
      <xdr:nvSpPr>
        <xdr:cNvPr id="74" name="テキスト ボックス 73"/>
        <xdr:cNvSpPr txBox="1"/>
      </xdr:nvSpPr>
      <xdr:spPr>
        <a:xfrm>
          <a:off x="830580" y="582104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133,274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92710</xdr:rowOff>
    </xdr:from>
    <xdr:to xmlns:xdr="http://schemas.openxmlformats.org/drawingml/2006/spreadsheetDrawing">
      <xdr:col>24</xdr:col>
      <xdr:colOff>114300</xdr:colOff>
      <xdr:row>37</xdr:row>
      <xdr:rowOff>22860</xdr:rowOff>
    </xdr:to>
    <xdr:sp macro="" textlink="">
      <xdr:nvSpPr>
        <xdr:cNvPr id="80" name="楕円 79"/>
        <xdr:cNvSpPr/>
      </xdr:nvSpPr>
      <xdr:spPr>
        <a:xfrm>
          <a:off x="4584700" y="626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71120</xdr:rowOff>
    </xdr:from>
    <xdr:ext cx="598805" cy="259080"/>
    <xdr:sp macro="" textlink="">
      <xdr:nvSpPr>
        <xdr:cNvPr id="81" name="人件費該当値テキスト"/>
        <xdr:cNvSpPr txBox="1"/>
      </xdr:nvSpPr>
      <xdr:spPr>
        <a:xfrm>
          <a:off x="4686300" y="62433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104,488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153670</xdr:rowOff>
    </xdr:from>
    <xdr:to xmlns:xdr="http://schemas.openxmlformats.org/drawingml/2006/spreadsheetDrawing">
      <xdr:col>20</xdr:col>
      <xdr:colOff>38100</xdr:colOff>
      <xdr:row>37</xdr:row>
      <xdr:rowOff>83820</xdr:rowOff>
    </xdr:to>
    <xdr:sp macro="" textlink="">
      <xdr:nvSpPr>
        <xdr:cNvPr id="82" name="楕円 81"/>
        <xdr:cNvSpPr/>
      </xdr:nvSpPr>
      <xdr:spPr>
        <a:xfrm>
          <a:off x="3746500" y="63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74930</xdr:rowOff>
    </xdr:from>
    <xdr:ext cx="527050" cy="251460"/>
    <xdr:sp macro="" textlink="">
      <xdr:nvSpPr>
        <xdr:cNvPr id="83" name="テキスト ボックス 82"/>
        <xdr:cNvSpPr txBox="1"/>
      </xdr:nvSpPr>
      <xdr:spPr>
        <a:xfrm>
          <a:off x="3529965" y="64185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96,507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27305</xdr:rowOff>
    </xdr:from>
    <xdr:to xmlns:xdr="http://schemas.openxmlformats.org/drawingml/2006/spreadsheetDrawing">
      <xdr:col>15</xdr:col>
      <xdr:colOff>101600</xdr:colOff>
      <xdr:row>37</xdr:row>
      <xdr:rowOff>128905</xdr:rowOff>
    </xdr:to>
    <xdr:sp macro="" textlink="">
      <xdr:nvSpPr>
        <xdr:cNvPr id="84" name="楕円 83"/>
        <xdr:cNvSpPr/>
      </xdr:nvSpPr>
      <xdr:spPr>
        <a:xfrm>
          <a:off x="2857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120650</xdr:rowOff>
    </xdr:from>
    <xdr:ext cx="527050" cy="251460"/>
    <xdr:sp macro="" textlink="">
      <xdr:nvSpPr>
        <xdr:cNvPr id="85" name="テキスト ボックス 84"/>
        <xdr:cNvSpPr txBox="1"/>
      </xdr:nvSpPr>
      <xdr:spPr>
        <a:xfrm>
          <a:off x="2640965" y="646430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90,561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29210</xdr:rowOff>
    </xdr:from>
    <xdr:to xmlns:xdr="http://schemas.openxmlformats.org/drawingml/2006/spreadsheetDrawing">
      <xdr:col>10</xdr:col>
      <xdr:colOff>165100</xdr:colOff>
      <xdr:row>37</xdr:row>
      <xdr:rowOff>130175</xdr:rowOff>
    </xdr:to>
    <xdr:sp macro="" textlink="">
      <xdr:nvSpPr>
        <xdr:cNvPr id="86" name="楕円 85"/>
        <xdr:cNvSpPr/>
      </xdr:nvSpPr>
      <xdr:spPr>
        <a:xfrm>
          <a:off x="1968500" y="6372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121285</xdr:rowOff>
    </xdr:from>
    <xdr:ext cx="527050" cy="251460"/>
    <xdr:sp macro="" textlink="">
      <xdr:nvSpPr>
        <xdr:cNvPr id="87" name="テキスト ボックス 86"/>
        <xdr:cNvSpPr txBox="1"/>
      </xdr:nvSpPr>
      <xdr:spPr>
        <a:xfrm>
          <a:off x="1751965" y="646493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90,387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41910</xdr:rowOff>
    </xdr:from>
    <xdr:to xmlns:xdr="http://schemas.openxmlformats.org/drawingml/2006/spreadsheetDrawing">
      <xdr:col>6</xdr:col>
      <xdr:colOff>38100</xdr:colOff>
      <xdr:row>37</xdr:row>
      <xdr:rowOff>143510</xdr:rowOff>
    </xdr:to>
    <xdr:sp macro="" textlink="">
      <xdr:nvSpPr>
        <xdr:cNvPr id="88" name="楕円 87"/>
        <xdr:cNvSpPr/>
      </xdr:nvSpPr>
      <xdr:spPr>
        <a:xfrm>
          <a:off x="10795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134620</xdr:rowOff>
    </xdr:from>
    <xdr:ext cx="527050" cy="251460"/>
    <xdr:sp macro="" textlink="">
      <xdr:nvSpPr>
        <xdr:cNvPr id="89" name="テキスト ボックス 88"/>
        <xdr:cNvSpPr txBox="1"/>
      </xdr:nvSpPr>
      <xdr:spPr>
        <a:xfrm>
          <a:off x="862965" y="64782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88,682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62,219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2265" cy="217805"/>
    <xdr:sp macro="" textlink="">
      <xdr:nvSpPr>
        <xdr:cNvPr id="98" name="テキスト ボックス 97"/>
        <xdr:cNvSpPr txBox="1"/>
      </xdr:nvSpPr>
      <xdr:spPr>
        <a:xfrm>
          <a:off x="723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100" name="直線コネクタ 99"/>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57</xdr:row>
      <xdr:rowOff>168910</xdr:rowOff>
    </xdr:from>
    <xdr:ext cx="241300" cy="251460"/>
    <xdr:sp macro="" textlink="">
      <xdr:nvSpPr>
        <xdr:cNvPr id="101" name="テキスト ボックス 100"/>
        <xdr:cNvSpPr txBox="1"/>
      </xdr:nvSpPr>
      <xdr:spPr>
        <a:xfrm>
          <a:off x="513080" y="9941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2" name="直線コネクタ 101"/>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55</xdr:row>
      <xdr:rowOff>54610</xdr:rowOff>
    </xdr:from>
    <xdr:ext cx="678180" cy="251460"/>
    <xdr:sp macro="" textlink="">
      <xdr:nvSpPr>
        <xdr:cNvPr id="103" name="テキスト ボックス 102"/>
        <xdr:cNvSpPr txBox="1"/>
      </xdr:nvSpPr>
      <xdr:spPr>
        <a:xfrm>
          <a:off x="76200" y="94843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4" name="直線コネクタ 103"/>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52</xdr:row>
      <xdr:rowOff>111760</xdr:rowOff>
    </xdr:from>
    <xdr:ext cx="678180" cy="251460"/>
    <xdr:sp macro="" textlink="">
      <xdr:nvSpPr>
        <xdr:cNvPr id="105" name="テキスト ボックス 104"/>
        <xdr:cNvSpPr txBox="1"/>
      </xdr:nvSpPr>
      <xdr:spPr>
        <a:xfrm>
          <a:off x="76200" y="9027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6" name="直線コネクタ 105"/>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168910</xdr:rowOff>
    </xdr:from>
    <xdr:ext cx="678180" cy="251460"/>
    <xdr:sp macro="" textlink="">
      <xdr:nvSpPr>
        <xdr:cNvPr id="107" name="テキスト ボックス 106"/>
        <xdr:cNvSpPr txBox="1"/>
      </xdr:nvSpPr>
      <xdr:spPr>
        <a:xfrm>
          <a:off x="76200" y="8569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8" name="直線コネクタ 107"/>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78180" cy="251460"/>
    <xdr:sp macro="" textlink="">
      <xdr:nvSpPr>
        <xdr:cNvPr id="109" name="テキスト ボックス 108"/>
        <xdr:cNvSpPr txBox="1"/>
      </xdr:nvSpPr>
      <xdr:spPr>
        <a:xfrm>
          <a:off x="76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123190</xdr:rowOff>
    </xdr:from>
    <xdr:to xmlns:xdr="http://schemas.openxmlformats.org/drawingml/2006/spreadsheetDrawing">
      <xdr:col>24</xdr:col>
      <xdr:colOff>62865</xdr:colOff>
      <xdr:row>58</xdr:row>
      <xdr:rowOff>112395</xdr:rowOff>
    </xdr:to>
    <xdr:cxnSp macro="">
      <xdr:nvCxnSpPr>
        <xdr:cNvPr id="111" name="直線コネクタ 110"/>
        <xdr:cNvCxnSpPr/>
      </xdr:nvCxnSpPr>
      <xdr:spPr>
        <a:xfrm flipV="1">
          <a:off x="4633595" y="8867140"/>
          <a:ext cx="1270" cy="11893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116840</xdr:rowOff>
    </xdr:from>
    <xdr:ext cx="534670" cy="259080"/>
    <xdr:sp macro="" textlink="">
      <xdr:nvSpPr>
        <xdr:cNvPr id="112" name="物件費最小値テキスト"/>
        <xdr:cNvSpPr txBox="1"/>
      </xdr:nvSpPr>
      <xdr:spPr>
        <a:xfrm>
          <a:off x="4686300" y="10060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59,043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112395</xdr:rowOff>
    </xdr:from>
    <xdr:to xmlns:xdr="http://schemas.openxmlformats.org/drawingml/2006/spreadsheetDrawing">
      <xdr:col>24</xdr:col>
      <xdr:colOff>152400</xdr:colOff>
      <xdr:row>58</xdr:row>
      <xdr:rowOff>112395</xdr:rowOff>
    </xdr:to>
    <xdr:cxnSp macro="">
      <xdr:nvCxnSpPr>
        <xdr:cNvPr id="113" name="直線コネクタ 112"/>
        <xdr:cNvCxnSpPr/>
      </xdr:nvCxnSpPr>
      <xdr:spPr>
        <a:xfrm>
          <a:off x="4546600" y="10056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69850</xdr:rowOff>
    </xdr:from>
    <xdr:ext cx="690245" cy="259080"/>
    <xdr:sp macro="" textlink="">
      <xdr:nvSpPr>
        <xdr:cNvPr id="114" name="物件費最大値テキスト"/>
        <xdr:cNvSpPr txBox="1"/>
      </xdr:nvSpPr>
      <xdr:spPr>
        <a:xfrm>
          <a:off x="4686300" y="864235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2,661,435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123190</xdr:rowOff>
    </xdr:from>
    <xdr:to xmlns:xdr="http://schemas.openxmlformats.org/drawingml/2006/spreadsheetDrawing">
      <xdr:col>24</xdr:col>
      <xdr:colOff>152400</xdr:colOff>
      <xdr:row>51</xdr:row>
      <xdr:rowOff>123190</xdr:rowOff>
    </xdr:to>
    <xdr:cxnSp macro="">
      <xdr:nvCxnSpPr>
        <xdr:cNvPr id="115" name="直線コネクタ 114"/>
        <xdr:cNvCxnSpPr/>
      </xdr:nvCxnSpPr>
      <xdr:spPr>
        <a:xfrm>
          <a:off x="4546600" y="8867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107950</xdr:rowOff>
    </xdr:from>
    <xdr:to xmlns:xdr="http://schemas.openxmlformats.org/drawingml/2006/spreadsheetDrawing">
      <xdr:col>24</xdr:col>
      <xdr:colOff>63500</xdr:colOff>
      <xdr:row>58</xdr:row>
      <xdr:rowOff>113665</xdr:rowOff>
    </xdr:to>
    <xdr:cxnSp macro="">
      <xdr:nvCxnSpPr>
        <xdr:cNvPr id="116" name="直線コネクタ 115"/>
        <xdr:cNvCxnSpPr/>
      </xdr:nvCxnSpPr>
      <xdr:spPr>
        <a:xfrm flipV="1">
          <a:off x="3797300" y="1005205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22225</xdr:rowOff>
    </xdr:from>
    <xdr:ext cx="598805" cy="258445"/>
    <xdr:sp macro="" textlink="">
      <xdr:nvSpPr>
        <xdr:cNvPr id="117" name="物件費平均値テキスト"/>
        <xdr:cNvSpPr txBox="1"/>
      </xdr:nvSpPr>
      <xdr:spPr>
        <a:xfrm>
          <a:off x="4686300" y="979487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195,987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170815</xdr:rowOff>
    </xdr:from>
    <xdr:to xmlns:xdr="http://schemas.openxmlformats.org/drawingml/2006/spreadsheetDrawing">
      <xdr:col>24</xdr:col>
      <xdr:colOff>114300</xdr:colOff>
      <xdr:row>58</xdr:row>
      <xdr:rowOff>100965</xdr:rowOff>
    </xdr:to>
    <xdr:sp macro="" textlink="">
      <xdr:nvSpPr>
        <xdr:cNvPr id="118" name="フローチャート: 判断 117"/>
        <xdr:cNvSpPr/>
      </xdr:nvSpPr>
      <xdr:spPr>
        <a:xfrm>
          <a:off x="4584700" y="994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109855</xdr:rowOff>
    </xdr:from>
    <xdr:to xmlns:xdr="http://schemas.openxmlformats.org/drawingml/2006/spreadsheetDrawing">
      <xdr:col>19</xdr:col>
      <xdr:colOff>177800</xdr:colOff>
      <xdr:row>58</xdr:row>
      <xdr:rowOff>113665</xdr:rowOff>
    </xdr:to>
    <xdr:cxnSp macro="">
      <xdr:nvCxnSpPr>
        <xdr:cNvPr id="119" name="直線コネクタ 118"/>
        <xdr:cNvCxnSpPr/>
      </xdr:nvCxnSpPr>
      <xdr:spPr>
        <a:xfrm>
          <a:off x="2908300" y="1005395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58</xdr:row>
      <xdr:rowOff>19685</xdr:rowOff>
    </xdr:from>
    <xdr:to xmlns:xdr="http://schemas.openxmlformats.org/drawingml/2006/spreadsheetDrawing">
      <xdr:col>20</xdr:col>
      <xdr:colOff>38100</xdr:colOff>
      <xdr:row>58</xdr:row>
      <xdr:rowOff>121285</xdr:rowOff>
    </xdr:to>
    <xdr:sp macro="" textlink="">
      <xdr:nvSpPr>
        <xdr:cNvPr id="120" name="フローチャート: 判断 119"/>
        <xdr:cNvSpPr/>
      </xdr:nvSpPr>
      <xdr:spPr>
        <a:xfrm>
          <a:off x="3746500" y="9963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137795</xdr:rowOff>
    </xdr:from>
    <xdr:ext cx="591185" cy="259080"/>
    <xdr:sp macro="" textlink="">
      <xdr:nvSpPr>
        <xdr:cNvPr id="121" name="テキスト ボックス 120"/>
        <xdr:cNvSpPr txBox="1"/>
      </xdr:nvSpPr>
      <xdr:spPr>
        <a:xfrm>
          <a:off x="3497580" y="973899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151,027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104140</xdr:rowOff>
    </xdr:from>
    <xdr:to xmlns:xdr="http://schemas.openxmlformats.org/drawingml/2006/spreadsheetDrawing">
      <xdr:col>15</xdr:col>
      <xdr:colOff>50800</xdr:colOff>
      <xdr:row>58</xdr:row>
      <xdr:rowOff>109855</xdr:rowOff>
    </xdr:to>
    <xdr:cxnSp macro="">
      <xdr:nvCxnSpPr>
        <xdr:cNvPr id="122" name="直線コネクタ 121"/>
        <xdr:cNvCxnSpPr/>
      </xdr:nvCxnSpPr>
      <xdr:spPr>
        <a:xfrm>
          <a:off x="2019300" y="1004824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20955</xdr:rowOff>
    </xdr:from>
    <xdr:to xmlns:xdr="http://schemas.openxmlformats.org/drawingml/2006/spreadsheetDrawing">
      <xdr:col>15</xdr:col>
      <xdr:colOff>101600</xdr:colOff>
      <xdr:row>58</xdr:row>
      <xdr:rowOff>122555</xdr:rowOff>
    </xdr:to>
    <xdr:sp macro="" textlink="">
      <xdr:nvSpPr>
        <xdr:cNvPr id="123" name="フローチャート: 判断 122"/>
        <xdr:cNvSpPr/>
      </xdr:nvSpPr>
      <xdr:spPr>
        <a:xfrm>
          <a:off x="2857500" y="9965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139065</xdr:rowOff>
    </xdr:from>
    <xdr:ext cx="591185" cy="259080"/>
    <xdr:sp macro="" textlink="">
      <xdr:nvSpPr>
        <xdr:cNvPr id="124" name="テキスト ボックス 123"/>
        <xdr:cNvSpPr txBox="1"/>
      </xdr:nvSpPr>
      <xdr:spPr>
        <a:xfrm>
          <a:off x="2608580" y="97402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149,013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104140</xdr:rowOff>
    </xdr:from>
    <xdr:to xmlns:xdr="http://schemas.openxmlformats.org/drawingml/2006/spreadsheetDrawing">
      <xdr:col>10</xdr:col>
      <xdr:colOff>114300</xdr:colOff>
      <xdr:row>58</xdr:row>
      <xdr:rowOff>106045</xdr:rowOff>
    </xdr:to>
    <xdr:cxnSp macro="">
      <xdr:nvCxnSpPr>
        <xdr:cNvPr id="125" name="直線コネクタ 124"/>
        <xdr:cNvCxnSpPr/>
      </xdr:nvCxnSpPr>
      <xdr:spPr>
        <a:xfrm flipV="1">
          <a:off x="1130300" y="1004824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27305</xdr:rowOff>
    </xdr:from>
    <xdr:to xmlns:xdr="http://schemas.openxmlformats.org/drawingml/2006/spreadsheetDrawing">
      <xdr:col>10</xdr:col>
      <xdr:colOff>165100</xdr:colOff>
      <xdr:row>58</xdr:row>
      <xdr:rowOff>128905</xdr:rowOff>
    </xdr:to>
    <xdr:sp macro="" textlink="">
      <xdr:nvSpPr>
        <xdr:cNvPr id="126" name="フローチャート: 判断 125"/>
        <xdr:cNvSpPr/>
      </xdr:nvSpPr>
      <xdr:spPr>
        <a:xfrm>
          <a:off x="1968500" y="997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145415</xdr:rowOff>
    </xdr:from>
    <xdr:ext cx="591185" cy="251460"/>
    <xdr:sp macro="" textlink="">
      <xdr:nvSpPr>
        <xdr:cNvPr id="127" name="テキスト ボックス 126"/>
        <xdr:cNvSpPr txBox="1"/>
      </xdr:nvSpPr>
      <xdr:spPr>
        <a:xfrm>
          <a:off x="1719580" y="97466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29845</xdr:rowOff>
    </xdr:from>
    <xdr:to xmlns:xdr="http://schemas.openxmlformats.org/drawingml/2006/spreadsheetDrawing">
      <xdr:col>6</xdr:col>
      <xdr:colOff>38100</xdr:colOff>
      <xdr:row>58</xdr:row>
      <xdr:rowOff>132080</xdr:rowOff>
    </xdr:to>
    <xdr:sp macro="" textlink="">
      <xdr:nvSpPr>
        <xdr:cNvPr id="128" name="フローチャート: 判断 127"/>
        <xdr:cNvSpPr/>
      </xdr:nvSpPr>
      <xdr:spPr>
        <a:xfrm>
          <a:off x="1079500" y="99739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147955</xdr:rowOff>
    </xdr:from>
    <xdr:ext cx="591185" cy="258445"/>
    <xdr:sp macro="" textlink="">
      <xdr:nvSpPr>
        <xdr:cNvPr id="129" name="テキスト ボックス 128"/>
        <xdr:cNvSpPr txBox="1"/>
      </xdr:nvSpPr>
      <xdr:spPr>
        <a:xfrm>
          <a:off x="830580" y="974915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129,824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0" name="テキスト ボックス 129"/>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1" name="テキスト ボックス 130"/>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2" name="テキスト ボックス 131"/>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3" name="テキスト ボックス 132"/>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4" name="テキスト ボックス 133"/>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57150</xdr:rowOff>
    </xdr:from>
    <xdr:to xmlns:xdr="http://schemas.openxmlformats.org/drawingml/2006/spreadsheetDrawing">
      <xdr:col>24</xdr:col>
      <xdr:colOff>114300</xdr:colOff>
      <xdr:row>58</xdr:row>
      <xdr:rowOff>158750</xdr:rowOff>
    </xdr:to>
    <xdr:sp macro="" textlink="">
      <xdr:nvSpPr>
        <xdr:cNvPr id="135" name="楕円 134"/>
        <xdr:cNvSpPr/>
      </xdr:nvSpPr>
      <xdr:spPr>
        <a:xfrm>
          <a:off x="4584700" y="1000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149225</xdr:rowOff>
    </xdr:from>
    <xdr:ext cx="534670" cy="259080"/>
    <xdr:sp macro="" textlink="">
      <xdr:nvSpPr>
        <xdr:cNvPr id="136" name="物件費該当値テキスト"/>
        <xdr:cNvSpPr txBox="1"/>
      </xdr:nvSpPr>
      <xdr:spPr>
        <a:xfrm>
          <a:off x="4686300" y="9921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63500</xdr:rowOff>
    </xdr:from>
    <xdr:to xmlns:xdr="http://schemas.openxmlformats.org/drawingml/2006/spreadsheetDrawing">
      <xdr:col>20</xdr:col>
      <xdr:colOff>38100</xdr:colOff>
      <xdr:row>58</xdr:row>
      <xdr:rowOff>164465</xdr:rowOff>
    </xdr:to>
    <xdr:sp macro="" textlink="">
      <xdr:nvSpPr>
        <xdr:cNvPr id="137" name="楕円 136"/>
        <xdr:cNvSpPr/>
      </xdr:nvSpPr>
      <xdr:spPr>
        <a:xfrm>
          <a:off x="3746500" y="100076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155575</xdr:rowOff>
    </xdr:from>
    <xdr:ext cx="527050" cy="251460"/>
    <xdr:sp macro="" textlink="">
      <xdr:nvSpPr>
        <xdr:cNvPr id="138" name="テキスト ボックス 137"/>
        <xdr:cNvSpPr txBox="1"/>
      </xdr:nvSpPr>
      <xdr:spPr>
        <a:xfrm>
          <a:off x="3529965" y="100996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59055</xdr:rowOff>
    </xdr:from>
    <xdr:to xmlns:xdr="http://schemas.openxmlformats.org/drawingml/2006/spreadsheetDrawing">
      <xdr:col>15</xdr:col>
      <xdr:colOff>101600</xdr:colOff>
      <xdr:row>58</xdr:row>
      <xdr:rowOff>160655</xdr:rowOff>
    </xdr:to>
    <xdr:sp macro="" textlink="">
      <xdr:nvSpPr>
        <xdr:cNvPr id="139" name="楕円 138"/>
        <xdr:cNvSpPr/>
      </xdr:nvSpPr>
      <xdr:spPr>
        <a:xfrm>
          <a:off x="2857500" y="1000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151765</xdr:rowOff>
    </xdr:from>
    <xdr:ext cx="527050" cy="259080"/>
    <xdr:sp macro="" textlink="">
      <xdr:nvSpPr>
        <xdr:cNvPr id="140" name="テキスト ボックス 139"/>
        <xdr:cNvSpPr txBox="1"/>
      </xdr:nvSpPr>
      <xdr:spPr>
        <a:xfrm>
          <a:off x="2640965" y="1009586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65,704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53340</xdr:rowOff>
    </xdr:from>
    <xdr:to xmlns:xdr="http://schemas.openxmlformats.org/drawingml/2006/spreadsheetDrawing">
      <xdr:col>10</xdr:col>
      <xdr:colOff>165100</xdr:colOff>
      <xdr:row>58</xdr:row>
      <xdr:rowOff>154940</xdr:rowOff>
    </xdr:to>
    <xdr:sp macro="" textlink="">
      <xdr:nvSpPr>
        <xdr:cNvPr id="141" name="楕円 140"/>
        <xdr:cNvSpPr/>
      </xdr:nvSpPr>
      <xdr:spPr>
        <a:xfrm>
          <a:off x="19685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146050</xdr:rowOff>
    </xdr:from>
    <xdr:ext cx="527050" cy="251460"/>
    <xdr:sp macro="" textlink="">
      <xdr:nvSpPr>
        <xdr:cNvPr id="142" name="テキスト ボックス 141"/>
        <xdr:cNvSpPr txBox="1"/>
      </xdr:nvSpPr>
      <xdr:spPr>
        <a:xfrm>
          <a:off x="1751965" y="100901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55245</xdr:rowOff>
    </xdr:from>
    <xdr:to xmlns:xdr="http://schemas.openxmlformats.org/drawingml/2006/spreadsheetDrawing">
      <xdr:col>6</xdr:col>
      <xdr:colOff>38100</xdr:colOff>
      <xdr:row>58</xdr:row>
      <xdr:rowOff>156845</xdr:rowOff>
    </xdr:to>
    <xdr:sp macro="" textlink="">
      <xdr:nvSpPr>
        <xdr:cNvPr id="143" name="楕円 142"/>
        <xdr:cNvSpPr/>
      </xdr:nvSpPr>
      <xdr:spPr>
        <a:xfrm>
          <a:off x="1079500" y="999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147955</xdr:rowOff>
    </xdr:from>
    <xdr:ext cx="527050" cy="258445"/>
    <xdr:sp macro="" textlink="">
      <xdr:nvSpPr>
        <xdr:cNvPr id="144" name="テキスト ボックス 143"/>
        <xdr:cNvSpPr txBox="1"/>
      </xdr:nvSpPr>
      <xdr:spPr>
        <a:xfrm>
          <a:off x="862965" y="1009205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74,010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2265" cy="217805"/>
    <xdr:sp macro="" textlink="">
      <xdr:nvSpPr>
        <xdr:cNvPr id="153" name="テキスト ボックス 152"/>
        <xdr:cNvSpPr txBox="1"/>
      </xdr:nvSpPr>
      <xdr:spPr>
        <a:xfrm>
          <a:off x="723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4" name="直線コネクタ 153"/>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5" name="直線コネクタ 154"/>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73660</xdr:rowOff>
    </xdr:from>
    <xdr:ext cx="241300" cy="259080"/>
    <xdr:sp macro="" textlink="">
      <xdr:nvSpPr>
        <xdr:cNvPr id="156" name="テキスト ボックス 155"/>
        <xdr:cNvSpPr txBox="1"/>
      </xdr:nvSpPr>
      <xdr:spPr>
        <a:xfrm>
          <a:off x="513080" y="13446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57" name="直線コネクタ 156"/>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35560</xdr:rowOff>
    </xdr:from>
    <xdr:ext cx="531495" cy="259080"/>
    <xdr:sp macro="" textlink="">
      <xdr:nvSpPr>
        <xdr:cNvPr id="158" name="テキスト ボックス 157"/>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59" name="直線コネクタ 158"/>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168910</xdr:rowOff>
    </xdr:from>
    <xdr:ext cx="531495" cy="251460"/>
    <xdr:sp macro="" textlink="">
      <xdr:nvSpPr>
        <xdr:cNvPr id="160" name="テキスト ボックス 159"/>
        <xdr:cNvSpPr txBox="1"/>
      </xdr:nvSpPr>
      <xdr:spPr>
        <a:xfrm>
          <a:off x="230505" y="12684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1" name="直線コネクタ 160"/>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130810</xdr:rowOff>
    </xdr:from>
    <xdr:ext cx="531495" cy="259080"/>
    <xdr:sp macro="" textlink="">
      <xdr:nvSpPr>
        <xdr:cNvPr id="162" name="テキスト ボックス 161"/>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3" name="直線コネクタ 162"/>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92710</xdr:rowOff>
    </xdr:from>
    <xdr:ext cx="531495" cy="259080"/>
    <xdr:sp macro="" textlink="">
      <xdr:nvSpPr>
        <xdr:cNvPr id="164" name="テキスト ボックス 163"/>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5" name="直線コネクタ 164"/>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8010" cy="251460"/>
    <xdr:sp macro="" textlink="">
      <xdr:nvSpPr>
        <xdr:cNvPr id="166" name="テキスト ボックス 165"/>
        <xdr:cNvSpPr txBox="1"/>
      </xdr:nvSpPr>
      <xdr:spPr>
        <a:xfrm>
          <a:off x="166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20955</xdr:rowOff>
    </xdr:from>
    <xdr:to xmlns:xdr="http://schemas.openxmlformats.org/drawingml/2006/spreadsheetDrawing">
      <xdr:col>24</xdr:col>
      <xdr:colOff>62865</xdr:colOff>
      <xdr:row>79</xdr:row>
      <xdr:rowOff>32385</xdr:rowOff>
    </xdr:to>
    <xdr:cxnSp macro="">
      <xdr:nvCxnSpPr>
        <xdr:cNvPr id="168" name="直線コネクタ 167"/>
        <xdr:cNvCxnSpPr/>
      </xdr:nvCxnSpPr>
      <xdr:spPr>
        <a:xfrm flipV="1">
          <a:off x="4633595" y="12022455"/>
          <a:ext cx="1270" cy="1554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36195</xdr:rowOff>
    </xdr:from>
    <xdr:ext cx="378460" cy="259080"/>
    <xdr:sp macro="" textlink="">
      <xdr:nvSpPr>
        <xdr:cNvPr id="169" name="維持補修費最小値テキスト"/>
        <xdr:cNvSpPr txBox="1"/>
      </xdr:nvSpPr>
      <xdr:spPr>
        <a:xfrm>
          <a:off x="4686300" y="1358074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32385</xdr:rowOff>
    </xdr:from>
    <xdr:to xmlns:xdr="http://schemas.openxmlformats.org/drawingml/2006/spreadsheetDrawing">
      <xdr:col>24</xdr:col>
      <xdr:colOff>152400</xdr:colOff>
      <xdr:row>79</xdr:row>
      <xdr:rowOff>32385</xdr:rowOff>
    </xdr:to>
    <xdr:cxnSp macro="">
      <xdr:nvCxnSpPr>
        <xdr:cNvPr id="170" name="直線コネクタ 169"/>
        <xdr:cNvCxnSpPr/>
      </xdr:nvCxnSpPr>
      <xdr:spPr>
        <a:xfrm>
          <a:off x="4546600" y="13576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139065</xdr:rowOff>
    </xdr:from>
    <xdr:ext cx="534670" cy="259080"/>
    <xdr:sp macro="" textlink="">
      <xdr:nvSpPr>
        <xdr:cNvPr id="171" name="維持補修費最大値テキスト"/>
        <xdr:cNvSpPr txBox="1"/>
      </xdr:nvSpPr>
      <xdr:spPr>
        <a:xfrm>
          <a:off x="4686300" y="117976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82,227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20955</xdr:rowOff>
    </xdr:from>
    <xdr:to xmlns:xdr="http://schemas.openxmlformats.org/drawingml/2006/spreadsheetDrawing">
      <xdr:col>24</xdr:col>
      <xdr:colOff>152400</xdr:colOff>
      <xdr:row>70</xdr:row>
      <xdr:rowOff>20955</xdr:rowOff>
    </xdr:to>
    <xdr:cxnSp macro="">
      <xdr:nvCxnSpPr>
        <xdr:cNvPr id="172" name="直線コネクタ 171"/>
        <xdr:cNvCxnSpPr/>
      </xdr:nvCxnSpPr>
      <xdr:spPr>
        <a:xfrm>
          <a:off x="4546600" y="12022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78</xdr:row>
      <xdr:rowOff>140970</xdr:rowOff>
    </xdr:from>
    <xdr:to xmlns:xdr="http://schemas.openxmlformats.org/drawingml/2006/spreadsheetDrawing">
      <xdr:col>24</xdr:col>
      <xdr:colOff>63500</xdr:colOff>
      <xdr:row>78</xdr:row>
      <xdr:rowOff>161925</xdr:rowOff>
    </xdr:to>
    <xdr:cxnSp macro="">
      <xdr:nvCxnSpPr>
        <xdr:cNvPr id="173" name="直線コネクタ 172"/>
        <xdr:cNvCxnSpPr/>
      </xdr:nvCxnSpPr>
      <xdr:spPr>
        <a:xfrm>
          <a:off x="3797300" y="13514070"/>
          <a:ext cx="8382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69215</xdr:rowOff>
    </xdr:from>
    <xdr:ext cx="534670" cy="259080"/>
    <xdr:sp macro="" textlink="">
      <xdr:nvSpPr>
        <xdr:cNvPr id="174" name="維持補修費平均値テキスト"/>
        <xdr:cNvSpPr txBox="1"/>
      </xdr:nvSpPr>
      <xdr:spPr>
        <a:xfrm>
          <a:off x="4686300" y="130994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15,237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46355</xdr:rowOff>
    </xdr:from>
    <xdr:to xmlns:xdr="http://schemas.openxmlformats.org/drawingml/2006/spreadsheetDrawing">
      <xdr:col>24</xdr:col>
      <xdr:colOff>114300</xdr:colOff>
      <xdr:row>77</xdr:row>
      <xdr:rowOff>147955</xdr:rowOff>
    </xdr:to>
    <xdr:sp macro="" textlink="">
      <xdr:nvSpPr>
        <xdr:cNvPr id="175" name="フローチャート: 判断 174"/>
        <xdr:cNvSpPr/>
      </xdr:nvSpPr>
      <xdr:spPr>
        <a:xfrm>
          <a:off x="45847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140970</xdr:rowOff>
    </xdr:from>
    <xdr:to xmlns:xdr="http://schemas.openxmlformats.org/drawingml/2006/spreadsheetDrawing">
      <xdr:col>19</xdr:col>
      <xdr:colOff>177800</xdr:colOff>
      <xdr:row>79</xdr:row>
      <xdr:rowOff>14605</xdr:rowOff>
    </xdr:to>
    <xdr:cxnSp macro="">
      <xdr:nvCxnSpPr>
        <xdr:cNvPr id="176" name="直線コネクタ 175"/>
        <xdr:cNvCxnSpPr/>
      </xdr:nvCxnSpPr>
      <xdr:spPr>
        <a:xfrm flipV="1">
          <a:off x="2908300" y="13514070"/>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94615</xdr:rowOff>
    </xdr:from>
    <xdr:to xmlns:xdr="http://schemas.openxmlformats.org/drawingml/2006/spreadsheetDrawing">
      <xdr:col>20</xdr:col>
      <xdr:colOff>38100</xdr:colOff>
      <xdr:row>78</xdr:row>
      <xdr:rowOff>24765</xdr:rowOff>
    </xdr:to>
    <xdr:sp macro="" textlink="">
      <xdr:nvSpPr>
        <xdr:cNvPr id="177" name="フローチャート: 判断 176"/>
        <xdr:cNvSpPr/>
      </xdr:nvSpPr>
      <xdr:spPr>
        <a:xfrm>
          <a:off x="3746500" y="1329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76</xdr:row>
      <xdr:rowOff>41275</xdr:rowOff>
    </xdr:from>
    <xdr:ext cx="527050" cy="251460"/>
    <xdr:sp macro="" textlink="">
      <xdr:nvSpPr>
        <xdr:cNvPr id="178" name="テキスト ボックス 177"/>
        <xdr:cNvSpPr txBox="1"/>
      </xdr:nvSpPr>
      <xdr:spPr>
        <a:xfrm>
          <a:off x="3529965" y="130714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79</xdr:row>
      <xdr:rowOff>14605</xdr:rowOff>
    </xdr:from>
    <xdr:to xmlns:xdr="http://schemas.openxmlformats.org/drawingml/2006/spreadsheetDrawing">
      <xdr:col>15</xdr:col>
      <xdr:colOff>50800</xdr:colOff>
      <xdr:row>79</xdr:row>
      <xdr:rowOff>20320</xdr:rowOff>
    </xdr:to>
    <xdr:cxnSp macro="">
      <xdr:nvCxnSpPr>
        <xdr:cNvPr id="179" name="直線コネクタ 178"/>
        <xdr:cNvCxnSpPr/>
      </xdr:nvCxnSpPr>
      <xdr:spPr>
        <a:xfrm flipV="1">
          <a:off x="2019300" y="1355915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110490</xdr:rowOff>
    </xdr:from>
    <xdr:to xmlns:xdr="http://schemas.openxmlformats.org/drawingml/2006/spreadsheetDrawing">
      <xdr:col>15</xdr:col>
      <xdr:colOff>101600</xdr:colOff>
      <xdr:row>78</xdr:row>
      <xdr:rowOff>40640</xdr:rowOff>
    </xdr:to>
    <xdr:sp macro="" textlink="">
      <xdr:nvSpPr>
        <xdr:cNvPr id="180" name="フローチャート: 判断 179"/>
        <xdr:cNvSpPr/>
      </xdr:nvSpPr>
      <xdr:spPr>
        <a:xfrm>
          <a:off x="2857500" y="13312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76</xdr:row>
      <xdr:rowOff>57150</xdr:rowOff>
    </xdr:from>
    <xdr:ext cx="527050" cy="259080"/>
    <xdr:sp macro="" textlink="">
      <xdr:nvSpPr>
        <xdr:cNvPr id="181" name="テキスト ボックス 180"/>
        <xdr:cNvSpPr txBox="1"/>
      </xdr:nvSpPr>
      <xdr:spPr>
        <a:xfrm>
          <a:off x="2640965" y="130873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79</xdr:row>
      <xdr:rowOff>20320</xdr:rowOff>
    </xdr:from>
    <xdr:to xmlns:xdr="http://schemas.openxmlformats.org/drawingml/2006/spreadsheetDrawing">
      <xdr:col>10</xdr:col>
      <xdr:colOff>114300</xdr:colOff>
      <xdr:row>79</xdr:row>
      <xdr:rowOff>21590</xdr:rowOff>
    </xdr:to>
    <xdr:cxnSp macro="">
      <xdr:nvCxnSpPr>
        <xdr:cNvPr id="182" name="直線コネクタ 181"/>
        <xdr:cNvCxnSpPr/>
      </xdr:nvCxnSpPr>
      <xdr:spPr>
        <a:xfrm flipV="1">
          <a:off x="1130300" y="1356487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116205</xdr:rowOff>
    </xdr:from>
    <xdr:to xmlns:xdr="http://schemas.openxmlformats.org/drawingml/2006/spreadsheetDrawing">
      <xdr:col>10</xdr:col>
      <xdr:colOff>165100</xdr:colOff>
      <xdr:row>78</xdr:row>
      <xdr:rowOff>46355</xdr:rowOff>
    </xdr:to>
    <xdr:sp macro="" textlink="">
      <xdr:nvSpPr>
        <xdr:cNvPr id="183" name="フローチャート: 判断 182"/>
        <xdr:cNvSpPr/>
      </xdr:nvSpPr>
      <xdr:spPr>
        <a:xfrm>
          <a:off x="19685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76</xdr:row>
      <xdr:rowOff>63500</xdr:rowOff>
    </xdr:from>
    <xdr:ext cx="527050" cy="251460"/>
    <xdr:sp macro="" textlink="">
      <xdr:nvSpPr>
        <xdr:cNvPr id="184" name="テキスト ボックス 183"/>
        <xdr:cNvSpPr txBox="1"/>
      </xdr:nvSpPr>
      <xdr:spPr>
        <a:xfrm>
          <a:off x="1751965" y="1309370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140970</xdr:rowOff>
    </xdr:from>
    <xdr:to xmlns:xdr="http://schemas.openxmlformats.org/drawingml/2006/spreadsheetDrawing">
      <xdr:col>6</xdr:col>
      <xdr:colOff>38100</xdr:colOff>
      <xdr:row>78</xdr:row>
      <xdr:rowOff>71120</xdr:rowOff>
    </xdr:to>
    <xdr:sp macro="" textlink="">
      <xdr:nvSpPr>
        <xdr:cNvPr id="185" name="フローチャート: 判断 184"/>
        <xdr:cNvSpPr/>
      </xdr:nvSpPr>
      <xdr:spPr>
        <a:xfrm>
          <a:off x="10795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76</xdr:row>
      <xdr:rowOff>87630</xdr:rowOff>
    </xdr:from>
    <xdr:ext cx="527050" cy="251460"/>
    <xdr:sp macro="" textlink="">
      <xdr:nvSpPr>
        <xdr:cNvPr id="186" name="テキスト ボックス 185"/>
        <xdr:cNvSpPr txBox="1"/>
      </xdr:nvSpPr>
      <xdr:spPr>
        <a:xfrm>
          <a:off x="862965" y="131178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7" name="テキスト ボックス 186"/>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8" name="テキスト ボックス 187"/>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9" name="テキスト ボックス 188"/>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0" name="テキスト ボックス 189"/>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1" name="テキスト ボックス 190"/>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78</xdr:row>
      <xdr:rowOff>111125</xdr:rowOff>
    </xdr:from>
    <xdr:to xmlns:xdr="http://schemas.openxmlformats.org/drawingml/2006/spreadsheetDrawing">
      <xdr:col>24</xdr:col>
      <xdr:colOff>114300</xdr:colOff>
      <xdr:row>79</xdr:row>
      <xdr:rowOff>41275</xdr:rowOff>
    </xdr:to>
    <xdr:sp macro="" textlink="">
      <xdr:nvSpPr>
        <xdr:cNvPr id="192" name="楕円 191"/>
        <xdr:cNvSpPr/>
      </xdr:nvSpPr>
      <xdr:spPr>
        <a:xfrm>
          <a:off x="4584700" y="13484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78</xdr:row>
      <xdr:rowOff>26035</xdr:rowOff>
    </xdr:from>
    <xdr:ext cx="469900" cy="259080"/>
    <xdr:sp macro="" textlink="">
      <xdr:nvSpPr>
        <xdr:cNvPr id="193" name="維持補修費該当値テキスト"/>
        <xdr:cNvSpPr txBox="1"/>
      </xdr:nvSpPr>
      <xdr:spPr>
        <a:xfrm>
          <a:off x="4686300" y="133991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90170</xdr:rowOff>
    </xdr:from>
    <xdr:to xmlns:xdr="http://schemas.openxmlformats.org/drawingml/2006/spreadsheetDrawing">
      <xdr:col>20</xdr:col>
      <xdr:colOff>38100</xdr:colOff>
      <xdr:row>79</xdr:row>
      <xdr:rowOff>20320</xdr:rowOff>
    </xdr:to>
    <xdr:sp macro="" textlink="">
      <xdr:nvSpPr>
        <xdr:cNvPr id="194" name="楕円 193"/>
        <xdr:cNvSpPr/>
      </xdr:nvSpPr>
      <xdr:spPr>
        <a:xfrm>
          <a:off x="3746500" y="1346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79</xdr:row>
      <xdr:rowOff>11430</xdr:rowOff>
    </xdr:from>
    <xdr:ext cx="462280" cy="259080"/>
    <xdr:sp macro="" textlink="">
      <xdr:nvSpPr>
        <xdr:cNvPr id="195" name="テキスト ボックス 194"/>
        <xdr:cNvSpPr txBox="1"/>
      </xdr:nvSpPr>
      <xdr:spPr>
        <a:xfrm>
          <a:off x="3562350" y="1355598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135255</xdr:rowOff>
    </xdr:from>
    <xdr:to xmlns:xdr="http://schemas.openxmlformats.org/drawingml/2006/spreadsheetDrawing">
      <xdr:col>15</xdr:col>
      <xdr:colOff>101600</xdr:colOff>
      <xdr:row>79</xdr:row>
      <xdr:rowOff>65405</xdr:rowOff>
    </xdr:to>
    <xdr:sp macro="" textlink="">
      <xdr:nvSpPr>
        <xdr:cNvPr id="196" name="楕円 195"/>
        <xdr:cNvSpPr/>
      </xdr:nvSpPr>
      <xdr:spPr>
        <a:xfrm>
          <a:off x="2857500" y="13508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79</xdr:row>
      <xdr:rowOff>56515</xdr:rowOff>
    </xdr:from>
    <xdr:ext cx="462280" cy="258445"/>
    <xdr:sp macro="" textlink="">
      <xdr:nvSpPr>
        <xdr:cNvPr id="197" name="テキスト ボックス 196"/>
        <xdr:cNvSpPr txBox="1"/>
      </xdr:nvSpPr>
      <xdr:spPr>
        <a:xfrm>
          <a:off x="2673350" y="13601065"/>
          <a:ext cx="4622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140970</xdr:rowOff>
    </xdr:from>
    <xdr:to xmlns:xdr="http://schemas.openxmlformats.org/drawingml/2006/spreadsheetDrawing">
      <xdr:col>10</xdr:col>
      <xdr:colOff>165100</xdr:colOff>
      <xdr:row>79</xdr:row>
      <xdr:rowOff>71120</xdr:rowOff>
    </xdr:to>
    <xdr:sp macro="" textlink="">
      <xdr:nvSpPr>
        <xdr:cNvPr id="198" name="楕円 197"/>
        <xdr:cNvSpPr/>
      </xdr:nvSpPr>
      <xdr:spPr>
        <a:xfrm>
          <a:off x="19685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62230</xdr:rowOff>
    </xdr:from>
    <xdr:ext cx="462280" cy="259080"/>
    <xdr:sp macro="" textlink="">
      <xdr:nvSpPr>
        <xdr:cNvPr id="199" name="テキスト ボックス 198"/>
        <xdr:cNvSpPr txBox="1"/>
      </xdr:nvSpPr>
      <xdr:spPr>
        <a:xfrm>
          <a:off x="1784350" y="1360678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142240</xdr:rowOff>
    </xdr:from>
    <xdr:to xmlns:xdr="http://schemas.openxmlformats.org/drawingml/2006/spreadsheetDrawing">
      <xdr:col>6</xdr:col>
      <xdr:colOff>38100</xdr:colOff>
      <xdr:row>79</xdr:row>
      <xdr:rowOff>72390</xdr:rowOff>
    </xdr:to>
    <xdr:sp macro="" textlink="">
      <xdr:nvSpPr>
        <xdr:cNvPr id="200" name="楕円 199"/>
        <xdr:cNvSpPr/>
      </xdr:nvSpPr>
      <xdr:spPr>
        <a:xfrm>
          <a:off x="1079500" y="1351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79</xdr:row>
      <xdr:rowOff>63500</xdr:rowOff>
    </xdr:from>
    <xdr:ext cx="462280" cy="251460"/>
    <xdr:sp macro="" textlink="">
      <xdr:nvSpPr>
        <xdr:cNvPr id="201" name="テキスト ボックス 200"/>
        <xdr:cNvSpPr txBox="1"/>
      </xdr:nvSpPr>
      <xdr:spPr>
        <a:xfrm>
          <a:off x="895350" y="1360805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2265" cy="217805"/>
    <xdr:sp macro="" textlink="">
      <xdr:nvSpPr>
        <xdr:cNvPr id="210" name="テキスト ボックス 209"/>
        <xdr:cNvSpPr txBox="1"/>
      </xdr:nvSpPr>
      <xdr:spPr>
        <a:xfrm>
          <a:off x="723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1" name="直線コネクタ 210"/>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1300" cy="251460"/>
    <xdr:sp macro="" textlink="">
      <xdr:nvSpPr>
        <xdr:cNvPr id="212" name="テキスト ボックス 211"/>
        <xdr:cNvSpPr txBox="1"/>
      </xdr:nvSpPr>
      <xdr:spPr>
        <a:xfrm>
          <a:off x="513080" y="17256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3" name="直線コネクタ 212"/>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4" name="テキスト ボックス 213"/>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5" name="直線コネクタ 214"/>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88010" cy="259080"/>
    <xdr:sp macro="" textlink="">
      <xdr:nvSpPr>
        <xdr:cNvPr id="216" name="テキスト ボックス 215"/>
        <xdr:cNvSpPr txBox="1"/>
      </xdr:nvSpPr>
      <xdr:spPr>
        <a:xfrm>
          <a:off x="166370" y="1649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7" name="直線コネクタ 216"/>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88010" cy="251460"/>
    <xdr:sp macro="" textlink="">
      <xdr:nvSpPr>
        <xdr:cNvPr id="218" name="テキスト ボックス 217"/>
        <xdr:cNvSpPr txBox="1"/>
      </xdr:nvSpPr>
      <xdr:spPr>
        <a:xfrm>
          <a:off x="166370" y="1611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9" name="直線コネクタ 218"/>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88010" cy="259080"/>
    <xdr:sp macro="" textlink="">
      <xdr:nvSpPr>
        <xdr:cNvPr id="220" name="テキスト ボックス 219"/>
        <xdr:cNvSpPr txBox="1"/>
      </xdr:nvSpPr>
      <xdr:spPr>
        <a:xfrm>
          <a:off x="166370" y="1573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1" name="直線コネクタ 220"/>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88010" cy="259080"/>
    <xdr:sp macro="" textlink="">
      <xdr:nvSpPr>
        <xdr:cNvPr id="222" name="テキスト ボックス 221"/>
        <xdr:cNvSpPr txBox="1"/>
      </xdr:nvSpPr>
      <xdr:spPr>
        <a:xfrm>
          <a:off x="166370" y="15351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8010" cy="251460"/>
    <xdr:sp macro="" textlink="">
      <xdr:nvSpPr>
        <xdr:cNvPr id="224" name="テキスト ボックス 223"/>
        <xdr:cNvSpPr txBox="1"/>
      </xdr:nvSpPr>
      <xdr:spPr>
        <a:xfrm>
          <a:off x="166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74930</xdr:rowOff>
    </xdr:from>
    <xdr:to xmlns:xdr="http://schemas.openxmlformats.org/drawingml/2006/spreadsheetDrawing">
      <xdr:col>24</xdr:col>
      <xdr:colOff>62865</xdr:colOff>
      <xdr:row>99</xdr:row>
      <xdr:rowOff>35560</xdr:rowOff>
    </xdr:to>
    <xdr:cxnSp macro="">
      <xdr:nvCxnSpPr>
        <xdr:cNvPr id="226" name="直線コネクタ 225"/>
        <xdr:cNvCxnSpPr/>
      </xdr:nvCxnSpPr>
      <xdr:spPr>
        <a:xfrm flipV="1">
          <a:off x="4633595" y="15676880"/>
          <a:ext cx="1270" cy="13322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39370</xdr:rowOff>
    </xdr:from>
    <xdr:ext cx="534670" cy="259080"/>
    <xdr:sp macro="" textlink="">
      <xdr:nvSpPr>
        <xdr:cNvPr id="227" name="扶助費最小値テキスト"/>
        <xdr:cNvSpPr txBox="1"/>
      </xdr:nvSpPr>
      <xdr:spPr>
        <a:xfrm>
          <a:off x="4686300" y="170129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51,207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35560</xdr:rowOff>
    </xdr:from>
    <xdr:to xmlns:xdr="http://schemas.openxmlformats.org/drawingml/2006/spreadsheetDrawing">
      <xdr:col>24</xdr:col>
      <xdr:colOff>152400</xdr:colOff>
      <xdr:row>99</xdr:row>
      <xdr:rowOff>35560</xdr:rowOff>
    </xdr:to>
    <xdr:cxnSp macro="">
      <xdr:nvCxnSpPr>
        <xdr:cNvPr id="228" name="直線コネクタ 227"/>
        <xdr:cNvCxnSpPr/>
      </xdr:nvCxnSpPr>
      <xdr:spPr>
        <a:xfrm>
          <a:off x="4546600" y="170091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21590</xdr:rowOff>
    </xdr:from>
    <xdr:ext cx="598805" cy="259080"/>
    <xdr:sp macro="" textlink="">
      <xdr:nvSpPr>
        <xdr:cNvPr id="229" name="扶助費最大値テキスト"/>
        <xdr:cNvSpPr txBox="1"/>
      </xdr:nvSpPr>
      <xdr:spPr>
        <a:xfrm>
          <a:off x="4686300" y="15452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225,990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91</xdr:row>
      <xdr:rowOff>74930</xdr:rowOff>
    </xdr:from>
    <xdr:to xmlns:xdr="http://schemas.openxmlformats.org/drawingml/2006/spreadsheetDrawing">
      <xdr:col>24</xdr:col>
      <xdr:colOff>152400</xdr:colOff>
      <xdr:row>91</xdr:row>
      <xdr:rowOff>74930</xdr:rowOff>
    </xdr:to>
    <xdr:cxnSp macro="">
      <xdr:nvCxnSpPr>
        <xdr:cNvPr id="230" name="直線コネクタ 229"/>
        <xdr:cNvCxnSpPr/>
      </xdr:nvCxnSpPr>
      <xdr:spPr>
        <a:xfrm>
          <a:off x="4546600" y="15676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88900</xdr:rowOff>
    </xdr:from>
    <xdr:to xmlns:xdr="http://schemas.openxmlformats.org/drawingml/2006/spreadsheetDrawing">
      <xdr:col>24</xdr:col>
      <xdr:colOff>63500</xdr:colOff>
      <xdr:row>97</xdr:row>
      <xdr:rowOff>168910</xdr:rowOff>
    </xdr:to>
    <xdr:cxnSp macro="">
      <xdr:nvCxnSpPr>
        <xdr:cNvPr id="231" name="直線コネクタ 230"/>
        <xdr:cNvCxnSpPr/>
      </xdr:nvCxnSpPr>
      <xdr:spPr>
        <a:xfrm flipV="1">
          <a:off x="3797300" y="16719550"/>
          <a:ext cx="8382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27305</xdr:rowOff>
    </xdr:from>
    <xdr:ext cx="534670" cy="259080"/>
    <xdr:sp macro="" textlink="">
      <xdr:nvSpPr>
        <xdr:cNvPr id="232" name="扶助費平均値テキスト"/>
        <xdr:cNvSpPr txBox="1"/>
      </xdr:nvSpPr>
      <xdr:spPr>
        <a:xfrm>
          <a:off x="4686300" y="164865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93,607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4445</xdr:rowOff>
    </xdr:from>
    <xdr:to xmlns:xdr="http://schemas.openxmlformats.org/drawingml/2006/spreadsheetDrawing">
      <xdr:col>24</xdr:col>
      <xdr:colOff>114300</xdr:colOff>
      <xdr:row>97</xdr:row>
      <xdr:rowOff>106045</xdr:rowOff>
    </xdr:to>
    <xdr:sp macro="" textlink="">
      <xdr:nvSpPr>
        <xdr:cNvPr id="233" name="フローチャート: 判断 232"/>
        <xdr:cNvSpPr/>
      </xdr:nvSpPr>
      <xdr:spPr>
        <a:xfrm>
          <a:off x="4584700" y="1663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165100</xdr:rowOff>
    </xdr:from>
    <xdr:to xmlns:xdr="http://schemas.openxmlformats.org/drawingml/2006/spreadsheetDrawing">
      <xdr:col>19</xdr:col>
      <xdr:colOff>177800</xdr:colOff>
      <xdr:row>97</xdr:row>
      <xdr:rowOff>168910</xdr:rowOff>
    </xdr:to>
    <xdr:cxnSp macro="">
      <xdr:nvCxnSpPr>
        <xdr:cNvPr id="234" name="直線コネクタ 233"/>
        <xdr:cNvCxnSpPr/>
      </xdr:nvCxnSpPr>
      <xdr:spPr>
        <a:xfrm>
          <a:off x="2908300" y="167957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47625</xdr:rowOff>
    </xdr:from>
    <xdr:to xmlns:xdr="http://schemas.openxmlformats.org/drawingml/2006/spreadsheetDrawing">
      <xdr:col>20</xdr:col>
      <xdr:colOff>38100</xdr:colOff>
      <xdr:row>97</xdr:row>
      <xdr:rowOff>149225</xdr:rowOff>
    </xdr:to>
    <xdr:sp macro="" textlink="">
      <xdr:nvSpPr>
        <xdr:cNvPr id="235" name="フローチャート: 判断 234"/>
        <xdr:cNvSpPr/>
      </xdr:nvSpPr>
      <xdr:spPr>
        <a:xfrm>
          <a:off x="3746500" y="1667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166370</xdr:rowOff>
    </xdr:from>
    <xdr:ext cx="527050" cy="251460"/>
    <xdr:sp macro="" textlink="">
      <xdr:nvSpPr>
        <xdr:cNvPr id="236" name="テキスト ボックス 235"/>
        <xdr:cNvSpPr txBox="1"/>
      </xdr:nvSpPr>
      <xdr:spPr>
        <a:xfrm>
          <a:off x="3529965" y="164541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87,925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99060</xdr:rowOff>
    </xdr:from>
    <xdr:to xmlns:xdr="http://schemas.openxmlformats.org/drawingml/2006/spreadsheetDrawing">
      <xdr:col>15</xdr:col>
      <xdr:colOff>50800</xdr:colOff>
      <xdr:row>97</xdr:row>
      <xdr:rowOff>165100</xdr:rowOff>
    </xdr:to>
    <xdr:cxnSp macro="">
      <xdr:nvCxnSpPr>
        <xdr:cNvPr id="237" name="直線コネクタ 236"/>
        <xdr:cNvCxnSpPr/>
      </xdr:nvCxnSpPr>
      <xdr:spPr>
        <a:xfrm>
          <a:off x="2019300" y="1672971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88265</xdr:rowOff>
    </xdr:from>
    <xdr:to xmlns:xdr="http://schemas.openxmlformats.org/drawingml/2006/spreadsheetDrawing">
      <xdr:col>15</xdr:col>
      <xdr:colOff>101600</xdr:colOff>
      <xdr:row>98</xdr:row>
      <xdr:rowOff>18415</xdr:rowOff>
    </xdr:to>
    <xdr:sp macro="" textlink="">
      <xdr:nvSpPr>
        <xdr:cNvPr id="238" name="フローチャート: 判断 237"/>
        <xdr:cNvSpPr/>
      </xdr:nvSpPr>
      <xdr:spPr>
        <a:xfrm>
          <a:off x="2857500" y="1671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34925</xdr:rowOff>
    </xdr:from>
    <xdr:ext cx="527050" cy="259080"/>
    <xdr:sp macro="" textlink="">
      <xdr:nvSpPr>
        <xdr:cNvPr id="239" name="テキスト ボックス 238"/>
        <xdr:cNvSpPr txBox="1"/>
      </xdr:nvSpPr>
      <xdr:spPr>
        <a:xfrm>
          <a:off x="2640965" y="1649412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82,611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97</xdr:row>
      <xdr:rowOff>99060</xdr:rowOff>
    </xdr:from>
    <xdr:to xmlns:xdr="http://schemas.openxmlformats.org/drawingml/2006/spreadsheetDrawing">
      <xdr:col>10</xdr:col>
      <xdr:colOff>114300</xdr:colOff>
      <xdr:row>98</xdr:row>
      <xdr:rowOff>95250</xdr:rowOff>
    </xdr:to>
    <xdr:cxnSp macro="">
      <xdr:nvCxnSpPr>
        <xdr:cNvPr id="240" name="直線コネクタ 239"/>
        <xdr:cNvCxnSpPr/>
      </xdr:nvCxnSpPr>
      <xdr:spPr>
        <a:xfrm flipV="1">
          <a:off x="1130300" y="16729710"/>
          <a:ext cx="889000" cy="167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168910</xdr:rowOff>
    </xdr:from>
    <xdr:to xmlns:xdr="http://schemas.openxmlformats.org/drawingml/2006/spreadsheetDrawing">
      <xdr:col>10</xdr:col>
      <xdr:colOff>165100</xdr:colOff>
      <xdr:row>97</xdr:row>
      <xdr:rowOff>99060</xdr:rowOff>
    </xdr:to>
    <xdr:sp macro="" textlink="">
      <xdr:nvSpPr>
        <xdr:cNvPr id="241" name="フローチャート: 判断 240"/>
        <xdr:cNvSpPr/>
      </xdr:nvSpPr>
      <xdr:spPr>
        <a:xfrm>
          <a:off x="1968500" y="1662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115570</xdr:rowOff>
    </xdr:from>
    <xdr:ext cx="527050" cy="259080"/>
    <xdr:sp macro="" textlink="">
      <xdr:nvSpPr>
        <xdr:cNvPr id="242" name="テキスト ボックス 241"/>
        <xdr:cNvSpPr txBox="1"/>
      </xdr:nvSpPr>
      <xdr:spPr>
        <a:xfrm>
          <a:off x="1751965" y="1640332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94,484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11430</xdr:rowOff>
    </xdr:from>
    <xdr:to xmlns:xdr="http://schemas.openxmlformats.org/drawingml/2006/spreadsheetDrawing">
      <xdr:col>6</xdr:col>
      <xdr:colOff>38100</xdr:colOff>
      <xdr:row>98</xdr:row>
      <xdr:rowOff>113030</xdr:rowOff>
    </xdr:to>
    <xdr:sp macro="" textlink="">
      <xdr:nvSpPr>
        <xdr:cNvPr id="243" name="フローチャート: 判断 242"/>
        <xdr:cNvSpPr/>
      </xdr:nvSpPr>
      <xdr:spPr>
        <a:xfrm>
          <a:off x="1079500" y="16813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129540</xdr:rowOff>
    </xdr:from>
    <xdr:ext cx="527050" cy="259080"/>
    <xdr:sp macro="" textlink="">
      <xdr:nvSpPr>
        <xdr:cNvPr id="244" name="テキスト ボックス 243"/>
        <xdr:cNvSpPr txBox="1"/>
      </xdr:nvSpPr>
      <xdr:spPr>
        <a:xfrm>
          <a:off x="862965" y="1658874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6" name="テキスト ボックス 245"/>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7" name="テキスト ボックス 246"/>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9" name="テキスト ボックス 248"/>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38100</xdr:rowOff>
    </xdr:from>
    <xdr:to xmlns:xdr="http://schemas.openxmlformats.org/drawingml/2006/spreadsheetDrawing">
      <xdr:col>24</xdr:col>
      <xdr:colOff>114300</xdr:colOff>
      <xdr:row>97</xdr:row>
      <xdr:rowOff>139700</xdr:rowOff>
    </xdr:to>
    <xdr:sp macro="" textlink="">
      <xdr:nvSpPr>
        <xdr:cNvPr id="250" name="楕円 249"/>
        <xdr:cNvSpPr/>
      </xdr:nvSpPr>
      <xdr:spPr>
        <a:xfrm>
          <a:off x="4584700" y="1666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16510</xdr:rowOff>
    </xdr:from>
    <xdr:ext cx="534670" cy="259080"/>
    <xdr:sp macro="" textlink="">
      <xdr:nvSpPr>
        <xdr:cNvPr id="251" name="扶助費該当値テキスト"/>
        <xdr:cNvSpPr txBox="1"/>
      </xdr:nvSpPr>
      <xdr:spPr>
        <a:xfrm>
          <a:off x="4686300" y="166471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89,181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118110</xdr:rowOff>
    </xdr:from>
    <xdr:to xmlns:xdr="http://schemas.openxmlformats.org/drawingml/2006/spreadsheetDrawing">
      <xdr:col>20</xdr:col>
      <xdr:colOff>38100</xdr:colOff>
      <xdr:row>98</xdr:row>
      <xdr:rowOff>48260</xdr:rowOff>
    </xdr:to>
    <xdr:sp macro="" textlink="">
      <xdr:nvSpPr>
        <xdr:cNvPr id="252" name="楕円 251"/>
        <xdr:cNvSpPr/>
      </xdr:nvSpPr>
      <xdr:spPr>
        <a:xfrm>
          <a:off x="3746500" y="1674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39370</xdr:rowOff>
    </xdr:from>
    <xdr:ext cx="527050" cy="259080"/>
    <xdr:sp macro="" textlink="">
      <xdr:nvSpPr>
        <xdr:cNvPr id="253" name="テキスト ボックス 252"/>
        <xdr:cNvSpPr txBox="1"/>
      </xdr:nvSpPr>
      <xdr:spPr>
        <a:xfrm>
          <a:off x="3529965" y="168414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78,662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114300</xdr:rowOff>
    </xdr:from>
    <xdr:to xmlns:xdr="http://schemas.openxmlformats.org/drawingml/2006/spreadsheetDrawing">
      <xdr:col>15</xdr:col>
      <xdr:colOff>101600</xdr:colOff>
      <xdr:row>98</xdr:row>
      <xdr:rowOff>44450</xdr:rowOff>
    </xdr:to>
    <xdr:sp macro="" textlink="">
      <xdr:nvSpPr>
        <xdr:cNvPr id="254" name="楕円 253"/>
        <xdr:cNvSpPr/>
      </xdr:nvSpPr>
      <xdr:spPr>
        <a:xfrm>
          <a:off x="2857500" y="1674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35560</xdr:rowOff>
    </xdr:from>
    <xdr:ext cx="527050" cy="259080"/>
    <xdr:sp macro="" textlink="">
      <xdr:nvSpPr>
        <xdr:cNvPr id="255" name="テキスト ボックス 254"/>
        <xdr:cNvSpPr txBox="1"/>
      </xdr:nvSpPr>
      <xdr:spPr>
        <a:xfrm>
          <a:off x="2640965" y="168376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79,129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48260</xdr:rowOff>
    </xdr:from>
    <xdr:to xmlns:xdr="http://schemas.openxmlformats.org/drawingml/2006/spreadsheetDrawing">
      <xdr:col>10</xdr:col>
      <xdr:colOff>165100</xdr:colOff>
      <xdr:row>97</xdr:row>
      <xdr:rowOff>149860</xdr:rowOff>
    </xdr:to>
    <xdr:sp macro="" textlink="">
      <xdr:nvSpPr>
        <xdr:cNvPr id="256" name="楕円 255"/>
        <xdr:cNvSpPr/>
      </xdr:nvSpPr>
      <xdr:spPr>
        <a:xfrm>
          <a:off x="1968500" y="1667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140970</xdr:rowOff>
    </xdr:from>
    <xdr:ext cx="527050" cy="259080"/>
    <xdr:sp macro="" textlink="">
      <xdr:nvSpPr>
        <xdr:cNvPr id="257" name="テキスト ボックス 256"/>
        <xdr:cNvSpPr txBox="1"/>
      </xdr:nvSpPr>
      <xdr:spPr>
        <a:xfrm>
          <a:off x="1751965" y="1677162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87,798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44450</xdr:rowOff>
    </xdr:from>
    <xdr:to xmlns:xdr="http://schemas.openxmlformats.org/drawingml/2006/spreadsheetDrawing">
      <xdr:col>6</xdr:col>
      <xdr:colOff>38100</xdr:colOff>
      <xdr:row>98</xdr:row>
      <xdr:rowOff>146050</xdr:rowOff>
    </xdr:to>
    <xdr:sp macro="" textlink="">
      <xdr:nvSpPr>
        <xdr:cNvPr id="258" name="楕円 257"/>
        <xdr:cNvSpPr/>
      </xdr:nvSpPr>
      <xdr:spPr>
        <a:xfrm>
          <a:off x="1079500" y="1684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137160</xdr:rowOff>
    </xdr:from>
    <xdr:ext cx="527050" cy="259080"/>
    <xdr:sp macro="" textlink="">
      <xdr:nvSpPr>
        <xdr:cNvPr id="259" name="テキスト ボックス 258"/>
        <xdr:cNvSpPr txBox="1"/>
      </xdr:nvSpPr>
      <xdr:spPr>
        <a:xfrm>
          <a:off x="862965" y="169392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2265" cy="217805"/>
    <xdr:sp macro="" textlink="">
      <xdr:nvSpPr>
        <xdr:cNvPr id="268" name="テキスト ボックス 267"/>
        <xdr:cNvSpPr txBox="1"/>
      </xdr:nvSpPr>
      <xdr:spPr>
        <a:xfrm>
          <a:off x="6565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40</xdr:row>
      <xdr:rowOff>111760</xdr:rowOff>
    </xdr:from>
    <xdr:ext cx="241300" cy="251460"/>
    <xdr:sp macro="" textlink="">
      <xdr:nvSpPr>
        <xdr:cNvPr id="270" name="テキスト ボックス 269"/>
        <xdr:cNvSpPr txBox="1"/>
      </xdr:nvSpPr>
      <xdr:spPr>
        <a:xfrm>
          <a:off x="6355080" y="6969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1" name="直線コネクタ 270"/>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38</xdr:row>
      <xdr:rowOff>73660</xdr:rowOff>
    </xdr:from>
    <xdr:ext cx="588010" cy="259080"/>
    <xdr:sp macro="" textlink="">
      <xdr:nvSpPr>
        <xdr:cNvPr id="272" name="テキスト ボックス 271"/>
        <xdr:cNvSpPr txBox="1"/>
      </xdr:nvSpPr>
      <xdr:spPr>
        <a:xfrm>
          <a:off x="6008370" y="6588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3" name="直線コネクタ 272"/>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88010" cy="259080"/>
    <xdr:sp macro="" textlink="">
      <xdr:nvSpPr>
        <xdr:cNvPr id="274" name="テキスト ボックス 273"/>
        <xdr:cNvSpPr txBox="1"/>
      </xdr:nvSpPr>
      <xdr:spPr>
        <a:xfrm>
          <a:off x="6008370" y="6207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5" name="直線コネクタ 274"/>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88010" cy="251460"/>
    <xdr:sp macro="" textlink="">
      <xdr:nvSpPr>
        <xdr:cNvPr id="276" name="テキスト ボックス 275"/>
        <xdr:cNvSpPr txBox="1"/>
      </xdr:nvSpPr>
      <xdr:spPr>
        <a:xfrm>
          <a:off x="6008370" y="5826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7" name="直線コネクタ 276"/>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88010" cy="259080"/>
    <xdr:sp macro="" textlink="">
      <xdr:nvSpPr>
        <xdr:cNvPr id="278" name="テキスト ボックス 277"/>
        <xdr:cNvSpPr txBox="1"/>
      </xdr:nvSpPr>
      <xdr:spPr>
        <a:xfrm>
          <a:off x="6008370" y="544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9" name="直線コネクタ 278"/>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88010" cy="259080"/>
    <xdr:sp macro="" textlink="">
      <xdr:nvSpPr>
        <xdr:cNvPr id="280" name="テキスト ボックス 279"/>
        <xdr:cNvSpPr txBox="1"/>
      </xdr:nvSpPr>
      <xdr:spPr>
        <a:xfrm>
          <a:off x="6008370" y="506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1" name="直線コネクタ 28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88010" cy="251460"/>
    <xdr:sp macro="" textlink="">
      <xdr:nvSpPr>
        <xdr:cNvPr id="282" name="テキスト ボックス 281"/>
        <xdr:cNvSpPr txBox="1"/>
      </xdr:nvSpPr>
      <xdr:spPr>
        <a:xfrm>
          <a:off x="6008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40640</xdr:rowOff>
    </xdr:from>
    <xdr:to xmlns:xdr="http://schemas.openxmlformats.org/drawingml/2006/spreadsheetDrawing">
      <xdr:col>54</xdr:col>
      <xdr:colOff>189865</xdr:colOff>
      <xdr:row>39</xdr:row>
      <xdr:rowOff>128905</xdr:rowOff>
    </xdr:to>
    <xdr:cxnSp macro="">
      <xdr:nvCxnSpPr>
        <xdr:cNvPr id="284" name="直線コネクタ 283"/>
        <xdr:cNvCxnSpPr/>
      </xdr:nvCxnSpPr>
      <xdr:spPr>
        <a:xfrm flipV="1">
          <a:off x="10475595" y="5184140"/>
          <a:ext cx="1270" cy="1631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132715</xdr:rowOff>
    </xdr:from>
    <xdr:ext cx="534670" cy="251460"/>
    <xdr:sp macro="" textlink="">
      <xdr:nvSpPr>
        <xdr:cNvPr id="285" name="補助費等最小値テキスト"/>
        <xdr:cNvSpPr txBox="1"/>
      </xdr:nvSpPr>
      <xdr:spPr>
        <a:xfrm>
          <a:off x="10528300" y="681926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77,855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128905</xdr:rowOff>
    </xdr:from>
    <xdr:to xmlns:xdr="http://schemas.openxmlformats.org/drawingml/2006/spreadsheetDrawing">
      <xdr:col>55</xdr:col>
      <xdr:colOff>88900</xdr:colOff>
      <xdr:row>39</xdr:row>
      <xdr:rowOff>128905</xdr:rowOff>
    </xdr:to>
    <xdr:cxnSp macro="">
      <xdr:nvCxnSpPr>
        <xdr:cNvPr id="286" name="直線コネクタ 285"/>
        <xdr:cNvCxnSpPr/>
      </xdr:nvCxnSpPr>
      <xdr:spPr>
        <a:xfrm>
          <a:off x="10388600" y="6815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158750</xdr:rowOff>
    </xdr:from>
    <xdr:ext cx="598805" cy="259080"/>
    <xdr:sp macro="" textlink="">
      <xdr:nvSpPr>
        <xdr:cNvPr id="287" name="補助費等最大値テキスト"/>
        <xdr:cNvSpPr txBox="1"/>
      </xdr:nvSpPr>
      <xdr:spPr>
        <a:xfrm>
          <a:off x="10528300" y="49593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506,002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40640</xdr:rowOff>
    </xdr:from>
    <xdr:to xmlns:xdr="http://schemas.openxmlformats.org/drawingml/2006/spreadsheetDrawing">
      <xdr:col>55</xdr:col>
      <xdr:colOff>88900</xdr:colOff>
      <xdr:row>30</xdr:row>
      <xdr:rowOff>40640</xdr:rowOff>
    </xdr:to>
    <xdr:cxnSp macro="">
      <xdr:nvCxnSpPr>
        <xdr:cNvPr id="288" name="直線コネクタ 287"/>
        <xdr:cNvCxnSpPr/>
      </xdr:nvCxnSpPr>
      <xdr:spPr>
        <a:xfrm>
          <a:off x="10388600" y="5184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130175</xdr:rowOff>
    </xdr:from>
    <xdr:to xmlns:xdr="http://schemas.openxmlformats.org/drawingml/2006/spreadsheetDrawing">
      <xdr:col>55</xdr:col>
      <xdr:colOff>0</xdr:colOff>
      <xdr:row>38</xdr:row>
      <xdr:rowOff>137795</xdr:rowOff>
    </xdr:to>
    <xdr:cxnSp macro="">
      <xdr:nvCxnSpPr>
        <xdr:cNvPr id="289" name="直線コネクタ 288"/>
        <xdr:cNvCxnSpPr/>
      </xdr:nvCxnSpPr>
      <xdr:spPr>
        <a:xfrm>
          <a:off x="9639300" y="664527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62230</xdr:rowOff>
    </xdr:from>
    <xdr:ext cx="598805" cy="259080"/>
    <xdr:sp macro="" textlink="">
      <xdr:nvSpPr>
        <xdr:cNvPr id="290" name="補助費等平均値テキスト"/>
        <xdr:cNvSpPr txBox="1"/>
      </xdr:nvSpPr>
      <xdr:spPr>
        <a:xfrm>
          <a:off x="10528300" y="623443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177,988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39370</xdr:rowOff>
    </xdr:from>
    <xdr:to xmlns:xdr="http://schemas.openxmlformats.org/drawingml/2006/spreadsheetDrawing">
      <xdr:col>55</xdr:col>
      <xdr:colOff>50800</xdr:colOff>
      <xdr:row>37</xdr:row>
      <xdr:rowOff>140970</xdr:rowOff>
    </xdr:to>
    <xdr:sp macro="" textlink="">
      <xdr:nvSpPr>
        <xdr:cNvPr id="291" name="フローチャート: 判断 290"/>
        <xdr:cNvSpPr/>
      </xdr:nvSpPr>
      <xdr:spPr>
        <a:xfrm>
          <a:off x="10426700" y="6383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38</xdr:row>
      <xdr:rowOff>130175</xdr:rowOff>
    </xdr:from>
    <xdr:to xmlns:xdr="http://schemas.openxmlformats.org/drawingml/2006/spreadsheetDrawing">
      <xdr:col>50</xdr:col>
      <xdr:colOff>114300</xdr:colOff>
      <xdr:row>39</xdr:row>
      <xdr:rowOff>13970</xdr:rowOff>
    </xdr:to>
    <xdr:cxnSp macro="">
      <xdr:nvCxnSpPr>
        <xdr:cNvPr id="292" name="直線コネクタ 291"/>
        <xdr:cNvCxnSpPr/>
      </xdr:nvCxnSpPr>
      <xdr:spPr>
        <a:xfrm flipV="1">
          <a:off x="8750300" y="6645275"/>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111760</xdr:rowOff>
    </xdr:from>
    <xdr:to xmlns:xdr="http://schemas.openxmlformats.org/drawingml/2006/spreadsheetDrawing">
      <xdr:col>50</xdr:col>
      <xdr:colOff>165100</xdr:colOff>
      <xdr:row>38</xdr:row>
      <xdr:rowOff>41910</xdr:rowOff>
    </xdr:to>
    <xdr:sp macro="" textlink="">
      <xdr:nvSpPr>
        <xdr:cNvPr id="293" name="フローチャート: 判断 292"/>
        <xdr:cNvSpPr/>
      </xdr:nvSpPr>
      <xdr:spPr>
        <a:xfrm>
          <a:off x="95885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36</xdr:row>
      <xdr:rowOff>58420</xdr:rowOff>
    </xdr:from>
    <xdr:ext cx="591185" cy="259080"/>
    <xdr:sp macro="" textlink="">
      <xdr:nvSpPr>
        <xdr:cNvPr id="294" name="テキスト ボックス 293"/>
        <xdr:cNvSpPr txBox="1"/>
      </xdr:nvSpPr>
      <xdr:spPr>
        <a:xfrm>
          <a:off x="9339580" y="623062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159,037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151130</xdr:rowOff>
    </xdr:from>
    <xdr:to xmlns:xdr="http://schemas.openxmlformats.org/drawingml/2006/spreadsheetDrawing">
      <xdr:col>45</xdr:col>
      <xdr:colOff>177800</xdr:colOff>
      <xdr:row>39</xdr:row>
      <xdr:rowOff>13970</xdr:rowOff>
    </xdr:to>
    <xdr:cxnSp macro="">
      <xdr:nvCxnSpPr>
        <xdr:cNvPr id="295" name="直線コネクタ 294"/>
        <xdr:cNvCxnSpPr/>
      </xdr:nvCxnSpPr>
      <xdr:spPr>
        <a:xfrm>
          <a:off x="7861300" y="666623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143510</xdr:rowOff>
    </xdr:from>
    <xdr:to xmlns:xdr="http://schemas.openxmlformats.org/drawingml/2006/spreadsheetDrawing">
      <xdr:col>46</xdr:col>
      <xdr:colOff>38100</xdr:colOff>
      <xdr:row>38</xdr:row>
      <xdr:rowOff>73025</xdr:rowOff>
    </xdr:to>
    <xdr:sp macro="" textlink="">
      <xdr:nvSpPr>
        <xdr:cNvPr id="296" name="フローチャート: 判断 295"/>
        <xdr:cNvSpPr/>
      </xdr:nvSpPr>
      <xdr:spPr>
        <a:xfrm>
          <a:off x="8699500" y="64871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36</xdr:row>
      <xdr:rowOff>89535</xdr:rowOff>
    </xdr:from>
    <xdr:ext cx="591185" cy="251460"/>
    <xdr:sp macro="" textlink="">
      <xdr:nvSpPr>
        <xdr:cNvPr id="297" name="テキスト ボックス 296"/>
        <xdr:cNvSpPr txBox="1"/>
      </xdr:nvSpPr>
      <xdr:spPr>
        <a:xfrm>
          <a:off x="8450580" y="626173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150,766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36</xdr:row>
      <xdr:rowOff>154940</xdr:rowOff>
    </xdr:from>
    <xdr:to xmlns:xdr="http://schemas.openxmlformats.org/drawingml/2006/spreadsheetDrawing">
      <xdr:col>41</xdr:col>
      <xdr:colOff>50800</xdr:colOff>
      <xdr:row>38</xdr:row>
      <xdr:rowOff>151130</xdr:rowOff>
    </xdr:to>
    <xdr:cxnSp macro="">
      <xdr:nvCxnSpPr>
        <xdr:cNvPr id="298" name="直線コネクタ 297"/>
        <xdr:cNvCxnSpPr/>
      </xdr:nvCxnSpPr>
      <xdr:spPr>
        <a:xfrm>
          <a:off x="6972300" y="6327140"/>
          <a:ext cx="889000" cy="339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13970</xdr:rowOff>
    </xdr:from>
    <xdr:to xmlns:xdr="http://schemas.openxmlformats.org/drawingml/2006/spreadsheetDrawing">
      <xdr:col>41</xdr:col>
      <xdr:colOff>101600</xdr:colOff>
      <xdr:row>38</xdr:row>
      <xdr:rowOff>115570</xdr:rowOff>
    </xdr:to>
    <xdr:sp macro="" textlink="">
      <xdr:nvSpPr>
        <xdr:cNvPr id="299" name="フローチャート: 判断 298"/>
        <xdr:cNvSpPr/>
      </xdr:nvSpPr>
      <xdr:spPr>
        <a:xfrm>
          <a:off x="7810500" y="652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36</xdr:row>
      <xdr:rowOff>132080</xdr:rowOff>
    </xdr:from>
    <xdr:ext cx="591185" cy="251460"/>
    <xdr:sp macro="" textlink="">
      <xdr:nvSpPr>
        <xdr:cNvPr id="300" name="テキスト ボックス 299"/>
        <xdr:cNvSpPr txBox="1"/>
      </xdr:nvSpPr>
      <xdr:spPr>
        <a:xfrm>
          <a:off x="7561580" y="630428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139,739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167005</xdr:rowOff>
    </xdr:from>
    <xdr:to xmlns:xdr="http://schemas.openxmlformats.org/drawingml/2006/spreadsheetDrawing">
      <xdr:col>36</xdr:col>
      <xdr:colOff>165100</xdr:colOff>
      <xdr:row>36</xdr:row>
      <xdr:rowOff>97790</xdr:rowOff>
    </xdr:to>
    <xdr:sp macro="" textlink="">
      <xdr:nvSpPr>
        <xdr:cNvPr id="301" name="フローチャート: 判断 300"/>
        <xdr:cNvSpPr/>
      </xdr:nvSpPr>
      <xdr:spPr>
        <a:xfrm>
          <a:off x="6921500" y="61677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34</xdr:row>
      <xdr:rowOff>113665</xdr:rowOff>
    </xdr:from>
    <xdr:ext cx="591185" cy="258445"/>
    <xdr:sp macro="" textlink="">
      <xdr:nvSpPr>
        <xdr:cNvPr id="302" name="テキスト ボックス 301"/>
        <xdr:cNvSpPr txBox="1"/>
      </xdr:nvSpPr>
      <xdr:spPr>
        <a:xfrm>
          <a:off x="6672580" y="594296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234,460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3" name="テキスト ボックス 30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4" name="テキスト ボックス 30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5" name="テキスト ボックス 30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6" name="テキスト ボックス 30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7" name="テキスト ボックス 30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86995</xdr:rowOff>
    </xdr:from>
    <xdr:to xmlns:xdr="http://schemas.openxmlformats.org/drawingml/2006/spreadsheetDrawing">
      <xdr:col>55</xdr:col>
      <xdr:colOff>50800</xdr:colOff>
      <xdr:row>39</xdr:row>
      <xdr:rowOff>17780</xdr:rowOff>
    </xdr:to>
    <xdr:sp macro="" textlink="">
      <xdr:nvSpPr>
        <xdr:cNvPr id="308" name="楕円 307"/>
        <xdr:cNvSpPr/>
      </xdr:nvSpPr>
      <xdr:spPr>
        <a:xfrm>
          <a:off x="10426700" y="6602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65405</xdr:rowOff>
    </xdr:from>
    <xdr:ext cx="598805" cy="251460"/>
    <xdr:sp macro="" textlink="">
      <xdr:nvSpPr>
        <xdr:cNvPr id="309" name="補助費等該当値テキスト"/>
        <xdr:cNvSpPr txBox="1"/>
      </xdr:nvSpPr>
      <xdr:spPr>
        <a:xfrm>
          <a:off x="10528300" y="658050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120,538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79375</xdr:rowOff>
    </xdr:from>
    <xdr:to xmlns:xdr="http://schemas.openxmlformats.org/drawingml/2006/spreadsheetDrawing">
      <xdr:col>50</xdr:col>
      <xdr:colOff>165100</xdr:colOff>
      <xdr:row>39</xdr:row>
      <xdr:rowOff>9525</xdr:rowOff>
    </xdr:to>
    <xdr:sp macro="" textlink="">
      <xdr:nvSpPr>
        <xdr:cNvPr id="310" name="楕円 309"/>
        <xdr:cNvSpPr/>
      </xdr:nvSpPr>
      <xdr:spPr>
        <a:xfrm>
          <a:off x="9588500" y="659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39</xdr:row>
      <xdr:rowOff>635</xdr:rowOff>
    </xdr:from>
    <xdr:ext cx="591185" cy="259080"/>
    <xdr:sp macro="" textlink="">
      <xdr:nvSpPr>
        <xdr:cNvPr id="311" name="テキスト ボックス 310"/>
        <xdr:cNvSpPr txBox="1"/>
      </xdr:nvSpPr>
      <xdr:spPr>
        <a:xfrm>
          <a:off x="9339580" y="668718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122,476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134620</xdr:rowOff>
    </xdr:from>
    <xdr:to xmlns:xdr="http://schemas.openxmlformats.org/drawingml/2006/spreadsheetDrawing">
      <xdr:col>46</xdr:col>
      <xdr:colOff>38100</xdr:colOff>
      <xdr:row>39</xdr:row>
      <xdr:rowOff>64770</xdr:rowOff>
    </xdr:to>
    <xdr:sp macro="" textlink="">
      <xdr:nvSpPr>
        <xdr:cNvPr id="312" name="楕円 311"/>
        <xdr:cNvSpPr/>
      </xdr:nvSpPr>
      <xdr:spPr>
        <a:xfrm>
          <a:off x="8699500" y="664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39</xdr:row>
      <xdr:rowOff>55880</xdr:rowOff>
    </xdr:from>
    <xdr:ext cx="591185" cy="259080"/>
    <xdr:sp macro="" textlink="">
      <xdr:nvSpPr>
        <xdr:cNvPr id="313" name="テキスト ボックス 312"/>
        <xdr:cNvSpPr txBox="1"/>
      </xdr:nvSpPr>
      <xdr:spPr>
        <a:xfrm>
          <a:off x="8450580" y="674243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100330</xdr:rowOff>
    </xdr:from>
    <xdr:to xmlns:xdr="http://schemas.openxmlformats.org/drawingml/2006/spreadsheetDrawing">
      <xdr:col>41</xdr:col>
      <xdr:colOff>101600</xdr:colOff>
      <xdr:row>39</xdr:row>
      <xdr:rowOff>30480</xdr:rowOff>
    </xdr:to>
    <xdr:sp macro="" textlink="">
      <xdr:nvSpPr>
        <xdr:cNvPr id="314" name="楕円 313"/>
        <xdr:cNvSpPr/>
      </xdr:nvSpPr>
      <xdr:spPr>
        <a:xfrm>
          <a:off x="7810500" y="661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39</xdr:row>
      <xdr:rowOff>21590</xdr:rowOff>
    </xdr:from>
    <xdr:ext cx="591185" cy="259080"/>
    <xdr:sp macro="" textlink="">
      <xdr:nvSpPr>
        <xdr:cNvPr id="315" name="テキスト ボックス 314"/>
        <xdr:cNvSpPr txBox="1"/>
      </xdr:nvSpPr>
      <xdr:spPr>
        <a:xfrm>
          <a:off x="7561580" y="670814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104140</xdr:rowOff>
    </xdr:from>
    <xdr:to xmlns:xdr="http://schemas.openxmlformats.org/drawingml/2006/spreadsheetDrawing">
      <xdr:col>36</xdr:col>
      <xdr:colOff>165100</xdr:colOff>
      <xdr:row>37</xdr:row>
      <xdr:rowOff>34290</xdr:rowOff>
    </xdr:to>
    <xdr:sp macro="" textlink="">
      <xdr:nvSpPr>
        <xdr:cNvPr id="316" name="楕円 315"/>
        <xdr:cNvSpPr/>
      </xdr:nvSpPr>
      <xdr:spPr>
        <a:xfrm>
          <a:off x="6921500" y="627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37</xdr:row>
      <xdr:rowOff>25400</xdr:rowOff>
    </xdr:from>
    <xdr:ext cx="591185" cy="259080"/>
    <xdr:sp macro="" textlink="">
      <xdr:nvSpPr>
        <xdr:cNvPr id="317" name="テキスト ボックス 316"/>
        <xdr:cNvSpPr txBox="1"/>
      </xdr:nvSpPr>
      <xdr:spPr>
        <a:xfrm>
          <a:off x="6672580" y="63690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206,041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2265" cy="217805"/>
    <xdr:sp macro="" textlink="">
      <xdr:nvSpPr>
        <xdr:cNvPr id="326" name="テキスト ボックス 325"/>
        <xdr:cNvSpPr txBox="1"/>
      </xdr:nvSpPr>
      <xdr:spPr>
        <a:xfrm>
          <a:off x="6565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7" name="直線コネクタ 32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28" name="直線コネクタ 327"/>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1300" cy="251460"/>
    <xdr:sp macro="" textlink="">
      <xdr:nvSpPr>
        <xdr:cNvPr id="329" name="テキスト ボックス 328"/>
        <xdr:cNvSpPr txBox="1"/>
      </xdr:nvSpPr>
      <xdr:spPr>
        <a:xfrm>
          <a:off x="6355080" y="9941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0" name="直線コネクタ 329"/>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55</xdr:row>
      <xdr:rowOff>54610</xdr:rowOff>
    </xdr:from>
    <xdr:ext cx="678180" cy="251460"/>
    <xdr:sp macro="" textlink="">
      <xdr:nvSpPr>
        <xdr:cNvPr id="331" name="テキスト ボックス 330"/>
        <xdr:cNvSpPr txBox="1"/>
      </xdr:nvSpPr>
      <xdr:spPr>
        <a:xfrm>
          <a:off x="5918200" y="94843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2" name="直線コネクタ 331"/>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52</xdr:row>
      <xdr:rowOff>111760</xdr:rowOff>
    </xdr:from>
    <xdr:ext cx="678180" cy="251460"/>
    <xdr:sp macro="" textlink="">
      <xdr:nvSpPr>
        <xdr:cNvPr id="333" name="テキスト ボックス 332"/>
        <xdr:cNvSpPr txBox="1"/>
      </xdr:nvSpPr>
      <xdr:spPr>
        <a:xfrm>
          <a:off x="5918200" y="9027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4" name="直線コネクタ 333"/>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168910</xdr:rowOff>
    </xdr:from>
    <xdr:ext cx="678180" cy="251460"/>
    <xdr:sp macro="" textlink="">
      <xdr:nvSpPr>
        <xdr:cNvPr id="335" name="テキスト ボックス 334"/>
        <xdr:cNvSpPr txBox="1"/>
      </xdr:nvSpPr>
      <xdr:spPr>
        <a:xfrm>
          <a:off x="5918200" y="8569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6" name="直線コネクタ 335"/>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78180" cy="251460"/>
    <xdr:sp macro="" textlink="">
      <xdr:nvSpPr>
        <xdr:cNvPr id="337" name="テキスト ボックス 336"/>
        <xdr:cNvSpPr txBox="1"/>
      </xdr:nvSpPr>
      <xdr:spPr>
        <a:xfrm>
          <a:off x="5918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8"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121920</xdr:rowOff>
    </xdr:from>
    <xdr:to xmlns:xdr="http://schemas.openxmlformats.org/drawingml/2006/spreadsheetDrawing">
      <xdr:col>54</xdr:col>
      <xdr:colOff>189865</xdr:colOff>
      <xdr:row>58</xdr:row>
      <xdr:rowOff>135890</xdr:rowOff>
    </xdr:to>
    <xdr:cxnSp macro="">
      <xdr:nvCxnSpPr>
        <xdr:cNvPr id="339" name="直線コネクタ 338"/>
        <xdr:cNvCxnSpPr/>
      </xdr:nvCxnSpPr>
      <xdr:spPr>
        <a:xfrm flipV="1">
          <a:off x="10475595" y="8865870"/>
          <a:ext cx="1270" cy="1214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139700</xdr:rowOff>
    </xdr:from>
    <xdr:ext cx="469900" cy="259080"/>
    <xdr:sp macro="" textlink="">
      <xdr:nvSpPr>
        <xdr:cNvPr id="340" name="普通建設事業費最小値テキスト"/>
        <xdr:cNvSpPr txBox="1"/>
      </xdr:nvSpPr>
      <xdr:spPr>
        <a:xfrm>
          <a:off x="10528300" y="100838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135890</xdr:rowOff>
    </xdr:from>
    <xdr:to xmlns:xdr="http://schemas.openxmlformats.org/drawingml/2006/spreadsheetDrawing">
      <xdr:col>55</xdr:col>
      <xdr:colOff>88900</xdr:colOff>
      <xdr:row>58</xdr:row>
      <xdr:rowOff>135890</xdr:rowOff>
    </xdr:to>
    <xdr:cxnSp macro="">
      <xdr:nvCxnSpPr>
        <xdr:cNvPr id="341" name="直線コネクタ 340"/>
        <xdr:cNvCxnSpPr/>
      </xdr:nvCxnSpPr>
      <xdr:spPr>
        <a:xfrm>
          <a:off x="10388600" y="10079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68580</xdr:rowOff>
    </xdr:from>
    <xdr:ext cx="690245" cy="259080"/>
    <xdr:sp macro="" textlink="">
      <xdr:nvSpPr>
        <xdr:cNvPr id="342" name="普通建設事業費最大値テキスト"/>
        <xdr:cNvSpPr txBox="1"/>
      </xdr:nvSpPr>
      <xdr:spPr>
        <a:xfrm>
          <a:off x="10528300" y="864108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2,664,051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121920</xdr:rowOff>
    </xdr:from>
    <xdr:to xmlns:xdr="http://schemas.openxmlformats.org/drawingml/2006/spreadsheetDrawing">
      <xdr:col>55</xdr:col>
      <xdr:colOff>88900</xdr:colOff>
      <xdr:row>51</xdr:row>
      <xdr:rowOff>121920</xdr:rowOff>
    </xdr:to>
    <xdr:cxnSp macro="">
      <xdr:nvCxnSpPr>
        <xdr:cNvPr id="343" name="直線コネクタ 342"/>
        <xdr:cNvCxnSpPr/>
      </xdr:nvCxnSpPr>
      <xdr:spPr>
        <a:xfrm>
          <a:off x="10388600" y="8865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127000</xdr:rowOff>
    </xdr:from>
    <xdr:to xmlns:xdr="http://schemas.openxmlformats.org/drawingml/2006/spreadsheetDrawing">
      <xdr:col>55</xdr:col>
      <xdr:colOff>0</xdr:colOff>
      <xdr:row>58</xdr:row>
      <xdr:rowOff>132080</xdr:rowOff>
    </xdr:to>
    <xdr:cxnSp macro="">
      <xdr:nvCxnSpPr>
        <xdr:cNvPr id="344" name="直線コネクタ 343"/>
        <xdr:cNvCxnSpPr/>
      </xdr:nvCxnSpPr>
      <xdr:spPr>
        <a:xfrm>
          <a:off x="9639300" y="1007110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35560</xdr:rowOff>
    </xdr:from>
    <xdr:ext cx="598805" cy="259080"/>
    <xdr:sp macro="" textlink="">
      <xdr:nvSpPr>
        <xdr:cNvPr id="345" name="普通建設事業費平均値テキスト"/>
        <xdr:cNvSpPr txBox="1"/>
      </xdr:nvSpPr>
      <xdr:spPr>
        <a:xfrm>
          <a:off x="10528300" y="980821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166,234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12700</xdr:rowOff>
    </xdr:from>
    <xdr:to xmlns:xdr="http://schemas.openxmlformats.org/drawingml/2006/spreadsheetDrawing">
      <xdr:col>55</xdr:col>
      <xdr:colOff>50800</xdr:colOff>
      <xdr:row>58</xdr:row>
      <xdr:rowOff>114300</xdr:rowOff>
    </xdr:to>
    <xdr:sp macro="" textlink="">
      <xdr:nvSpPr>
        <xdr:cNvPr id="346" name="フローチャート: 判断 345"/>
        <xdr:cNvSpPr/>
      </xdr:nvSpPr>
      <xdr:spPr>
        <a:xfrm>
          <a:off x="10426700" y="995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58</xdr:row>
      <xdr:rowOff>127000</xdr:rowOff>
    </xdr:from>
    <xdr:to xmlns:xdr="http://schemas.openxmlformats.org/drawingml/2006/spreadsheetDrawing">
      <xdr:col>50</xdr:col>
      <xdr:colOff>114300</xdr:colOff>
      <xdr:row>58</xdr:row>
      <xdr:rowOff>128270</xdr:rowOff>
    </xdr:to>
    <xdr:cxnSp macro="">
      <xdr:nvCxnSpPr>
        <xdr:cNvPr id="347" name="直線コネクタ 346"/>
        <xdr:cNvCxnSpPr/>
      </xdr:nvCxnSpPr>
      <xdr:spPr>
        <a:xfrm flipV="1">
          <a:off x="8750300" y="1007110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58</xdr:row>
      <xdr:rowOff>13335</xdr:rowOff>
    </xdr:from>
    <xdr:to xmlns:xdr="http://schemas.openxmlformats.org/drawingml/2006/spreadsheetDrawing">
      <xdr:col>50</xdr:col>
      <xdr:colOff>165100</xdr:colOff>
      <xdr:row>58</xdr:row>
      <xdr:rowOff>114935</xdr:rowOff>
    </xdr:to>
    <xdr:sp macro="" textlink="">
      <xdr:nvSpPr>
        <xdr:cNvPr id="348" name="フローチャート: 判断 347"/>
        <xdr:cNvSpPr/>
      </xdr:nvSpPr>
      <xdr:spPr>
        <a:xfrm>
          <a:off x="9588500" y="995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56</xdr:row>
      <xdr:rowOff>132080</xdr:rowOff>
    </xdr:from>
    <xdr:ext cx="591185" cy="251460"/>
    <xdr:sp macro="" textlink="">
      <xdr:nvSpPr>
        <xdr:cNvPr id="349" name="テキスト ボックス 348"/>
        <xdr:cNvSpPr txBox="1"/>
      </xdr:nvSpPr>
      <xdr:spPr>
        <a:xfrm>
          <a:off x="9339580" y="973328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128270</xdr:rowOff>
    </xdr:from>
    <xdr:to xmlns:xdr="http://schemas.openxmlformats.org/drawingml/2006/spreadsheetDrawing">
      <xdr:col>45</xdr:col>
      <xdr:colOff>177800</xdr:colOff>
      <xdr:row>58</xdr:row>
      <xdr:rowOff>132080</xdr:rowOff>
    </xdr:to>
    <xdr:cxnSp macro="">
      <xdr:nvCxnSpPr>
        <xdr:cNvPr id="350" name="直線コネクタ 349"/>
        <xdr:cNvCxnSpPr/>
      </xdr:nvCxnSpPr>
      <xdr:spPr>
        <a:xfrm flipV="1">
          <a:off x="7861300" y="1007237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58</xdr:row>
      <xdr:rowOff>22225</xdr:rowOff>
    </xdr:from>
    <xdr:to xmlns:xdr="http://schemas.openxmlformats.org/drawingml/2006/spreadsheetDrawing">
      <xdr:col>46</xdr:col>
      <xdr:colOff>38100</xdr:colOff>
      <xdr:row>58</xdr:row>
      <xdr:rowOff>123825</xdr:rowOff>
    </xdr:to>
    <xdr:sp macro="" textlink="">
      <xdr:nvSpPr>
        <xdr:cNvPr id="351" name="フローチャート: 判断 350"/>
        <xdr:cNvSpPr/>
      </xdr:nvSpPr>
      <xdr:spPr>
        <a:xfrm>
          <a:off x="8699500" y="99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56</xdr:row>
      <xdr:rowOff>140335</xdr:rowOff>
    </xdr:from>
    <xdr:ext cx="591185" cy="259080"/>
    <xdr:sp macro="" textlink="">
      <xdr:nvSpPr>
        <xdr:cNvPr id="352" name="テキスト ボックス 351"/>
        <xdr:cNvSpPr txBox="1"/>
      </xdr:nvSpPr>
      <xdr:spPr>
        <a:xfrm>
          <a:off x="8450580" y="974153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146,367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126365</xdr:rowOff>
    </xdr:from>
    <xdr:to xmlns:xdr="http://schemas.openxmlformats.org/drawingml/2006/spreadsheetDrawing">
      <xdr:col>41</xdr:col>
      <xdr:colOff>50800</xdr:colOff>
      <xdr:row>58</xdr:row>
      <xdr:rowOff>132080</xdr:rowOff>
    </xdr:to>
    <xdr:cxnSp macro="">
      <xdr:nvCxnSpPr>
        <xdr:cNvPr id="353" name="直線コネクタ 352"/>
        <xdr:cNvCxnSpPr/>
      </xdr:nvCxnSpPr>
      <xdr:spPr>
        <a:xfrm>
          <a:off x="6972300" y="1007046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58</xdr:row>
      <xdr:rowOff>25400</xdr:rowOff>
    </xdr:from>
    <xdr:to xmlns:xdr="http://schemas.openxmlformats.org/drawingml/2006/spreadsheetDrawing">
      <xdr:col>41</xdr:col>
      <xdr:colOff>101600</xdr:colOff>
      <xdr:row>58</xdr:row>
      <xdr:rowOff>127000</xdr:rowOff>
    </xdr:to>
    <xdr:sp macro="" textlink="">
      <xdr:nvSpPr>
        <xdr:cNvPr id="354" name="フローチャート: 判断 353"/>
        <xdr:cNvSpPr/>
      </xdr:nvSpPr>
      <xdr:spPr>
        <a:xfrm>
          <a:off x="78105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143510</xdr:rowOff>
    </xdr:from>
    <xdr:ext cx="591185" cy="251460"/>
    <xdr:sp macro="" textlink="">
      <xdr:nvSpPr>
        <xdr:cNvPr id="355" name="テキスト ボックス 354"/>
        <xdr:cNvSpPr txBox="1"/>
      </xdr:nvSpPr>
      <xdr:spPr>
        <a:xfrm>
          <a:off x="7561580" y="974471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138,402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31750</xdr:rowOff>
    </xdr:from>
    <xdr:to xmlns:xdr="http://schemas.openxmlformats.org/drawingml/2006/spreadsheetDrawing">
      <xdr:col>36</xdr:col>
      <xdr:colOff>165100</xdr:colOff>
      <xdr:row>58</xdr:row>
      <xdr:rowOff>133350</xdr:rowOff>
    </xdr:to>
    <xdr:sp macro="" textlink="">
      <xdr:nvSpPr>
        <xdr:cNvPr id="356" name="フローチャート: 判断 355"/>
        <xdr:cNvSpPr/>
      </xdr:nvSpPr>
      <xdr:spPr>
        <a:xfrm>
          <a:off x="6921500" y="997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56</xdr:row>
      <xdr:rowOff>149860</xdr:rowOff>
    </xdr:from>
    <xdr:ext cx="591185" cy="259080"/>
    <xdr:sp macro="" textlink="">
      <xdr:nvSpPr>
        <xdr:cNvPr id="357" name="テキスト ボックス 356"/>
        <xdr:cNvSpPr txBox="1"/>
      </xdr:nvSpPr>
      <xdr:spPr>
        <a:xfrm>
          <a:off x="6672580" y="97510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125,391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8" name="テキスト ボックス 357"/>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59" name="テキスト ボックス 358"/>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0" name="テキスト ボックス 359"/>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1" name="テキスト ボックス 360"/>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2" name="テキスト ボックス 361"/>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81280</xdr:rowOff>
    </xdr:from>
    <xdr:to xmlns:xdr="http://schemas.openxmlformats.org/drawingml/2006/spreadsheetDrawing">
      <xdr:col>55</xdr:col>
      <xdr:colOff>50800</xdr:colOff>
      <xdr:row>59</xdr:row>
      <xdr:rowOff>11430</xdr:rowOff>
    </xdr:to>
    <xdr:sp macro="" textlink="">
      <xdr:nvSpPr>
        <xdr:cNvPr id="363" name="楕円 362"/>
        <xdr:cNvSpPr/>
      </xdr:nvSpPr>
      <xdr:spPr>
        <a:xfrm>
          <a:off x="10426700" y="1002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167640</xdr:rowOff>
    </xdr:from>
    <xdr:ext cx="534670" cy="251460"/>
    <xdr:sp macro="" textlink="">
      <xdr:nvSpPr>
        <xdr:cNvPr id="364" name="普通建設事業費該当値テキスト"/>
        <xdr:cNvSpPr txBox="1"/>
      </xdr:nvSpPr>
      <xdr:spPr>
        <a:xfrm>
          <a:off x="10528300" y="99402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16,495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76200</xdr:rowOff>
    </xdr:from>
    <xdr:to xmlns:xdr="http://schemas.openxmlformats.org/drawingml/2006/spreadsheetDrawing">
      <xdr:col>50</xdr:col>
      <xdr:colOff>165100</xdr:colOff>
      <xdr:row>59</xdr:row>
      <xdr:rowOff>6350</xdr:rowOff>
    </xdr:to>
    <xdr:sp macro="" textlink="">
      <xdr:nvSpPr>
        <xdr:cNvPr id="365" name="楕円 364"/>
        <xdr:cNvSpPr/>
      </xdr:nvSpPr>
      <xdr:spPr>
        <a:xfrm>
          <a:off x="95885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168910</xdr:rowOff>
    </xdr:from>
    <xdr:ext cx="527050" cy="251460"/>
    <xdr:sp macro="" textlink="">
      <xdr:nvSpPr>
        <xdr:cNvPr id="366" name="テキスト ボックス 365"/>
        <xdr:cNvSpPr txBox="1"/>
      </xdr:nvSpPr>
      <xdr:spPr>
        <a:xfrm>
          <a:off x="9371965" y="1011301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27,733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77470</xdr:rowOff>
    </xdr:from>
    <xdr:to xmlns:xdr="http://schemas.openxmlformats.org/drawingml/2006/spreadsheetDrawing">
      <xdr:col>46</xdr:col>
      <xdr:colOff>38100</xdr:colOff>
      <xdr:row>59</xdr:row>
      <xdr:rowOff>7620</xdr:rowOff>
    </xdr:to>
    <xdr:sp macro="" textlink="">
      <xdr:nvSpPr>
        <xdr:cNvPr id="367" name="楕円 366"/>
        <xdr:cNvSpPr/>
      </xdr:nvSpPr>
      <xdr:spPr>
        <a:xfrm>
          <a:off x="8699500" y="1002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170180</xdr:rowOff>
    </xdr:from>
    <xdr:ext cx="527050" cy="259080"/>
    <xdr:sp macro="" textlink="">
      <xdr:nvSpPr>
        <xdr:cNvPr id="368" name="テキスト ボックス 367"/>
        <xdr:cNvSpPr txBox="1"/>
      </xdr:nvSpPr>
      <xdr:spPr>
        <a:xfrm>
          <a:off x="8482965" y="101142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80645</xdr:rowOff>
    </xdr:from>
    <xdr:to xmlns:xdr="http://schemas.openxmlformats.org/drawingml/2006/spreadsheetDrawing">
      <xdr:col>41</xdr:col>
      <xdr:colOff>101600</xdr:colOff>
      <xdr:row>59</xdr:row>
      <xdr:rowOff>10795</xdr:rowOff>
    </xdr:to>
    <xdr:sp macro="" textlink="">
      <xdr:nvSpPr>
        <xdr:cNvPr id="369" name="楕円 368"/>
        <xdr:cNvSpPr/>
      </xdr:nvSpPr>
      <xdr:spPr>
        <a:xfrm>
          <a:off x="7810500" y="1002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59</xdr:row>
      <xdr:rowOff>1905</xdr:rowOff>
    </xdr:from>
    <xdr:ext cx="527050" cy="259080"/>
    <xdr:sp macro="" textlink="">
      <xdr:nvSpPr>
        <xdr:cNvPr id="370" name="テキスト ボックス 369"/>
        <xdr:cNvSpPr txBox="1"/>
      </xdr:nvSpPr>
      <xdr:spPr>
        <a:xfrm>
          <a:off x="7593965" y="101174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75565</xdr:rowOff>
    </xdr:from>
    <xdr:to xmlns:xdr="http://schemas.openxmlformats.org/drawingml/2006/spreadsheetDrawing">
      <xdr:col>36</xdr:col>
      <xdr:colOff>165100</xdr:colOff>
      <xdr:row>59</xdr:row>
      <xdr:rowOff>6350</xdr:rowOff>
    </xdr:to>
    <xdr:sp macro="" textlink="">
      <xdr:nvSpPr>
        <xdr:cNvPr id="371" name="楕円 370"/>
        <xdr:cNvSpPr/>
      </xdr:nvSpPr>
      <xdr:spPr>
        <a:xfrm>
          <a:off x="6921500" y="100196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168275</xdr:rowOff>
    </xdr:from>
    <xdr:ext cx="527050" cy="251460"/>
    <xdr:sp macro="" textlink="">
      <xdr:nvSpPr>
        <xdr:cNvPr id="372" name="テキスト ボックス 371"/>
        <xdr:cNvSpPr txBox="1"/>
      </xdr:nvSpPr>
      <xdr:spPr>
        <a:xfrm>
          <a:off x="6704965" y="101123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2265" cy="217805"/>
    <xdr:sp macro="" textlink="">
      <xdr:nvSpPr>
        <xdr:cNvPr id="381" name="テキスト ボックス 380"/>
        <xdr:cNvSpPr txBox="1"/>
      </xdr:nvSpPr>
      <xdr:spPr>
        <a:xfrm>
          <a:off x="6565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2" name="直線コネクタ 381"/>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83" name="直線コネクタ 382"/>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1300" cy="251460"/>
    <xdr:sp macro="" textlink="">
      <xdr:nvSpPr>
        <xdr:cNvPr id="384" name="テキスト ボックス 383"/>
        <xdr:cNvSpPr txBox="1"/>
      </xdr:nvSpPr>
      <xdr:spPr>
        <a:xfrm>
          <a:off x="6355080" y="13370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85" name="直線コネクタ 384"/>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75</xdr:row>
      <xdr:rowOff>54610</xdr:rowOff>
    </xdr:from>
    <xdr:ext cx="678180" cy="251460"/>
    <xdr:sp macro="" textlink="">
      <xdr:nvSpPr>
        <xdr:cNvPr id="386" name="テキスト ボックス 385"/>
        <xdr:cNvSpPr txBox="1"/>
      </xdr:nvSpPr>
      <xdr:spPr>
        <a:xfrm>
          <a:off x="5918200" y="129133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87" name="直線コネクタ 386"/>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72</xdr:row>
      <xdr:rowOff>111760</xdr:rowOff>
    </xdr:from>
    <xdr:ext cx="678180" cy="251460"/>
    <xdr:sp macro="" textlink="">
      <xdr:nvSpPr>
        <xdr:cNvPr id="388" name="テキスト ボックス 387"/>
        <xdr:cNvSpPr txBox="1"/>
      </xdr:nvSpPr>
      <xdr:spPr>
        <a:xfrm>
          <a:off x="5918200" y="12456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89" name="直線コネクタ 388"/>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69</xdr:row>
      <xdr:rowOff>168910</xdr:rowOff>
    </xdr:from>
    <xdr:ext cx="678180" cy="251460"/>
    <xdr:sp macro="" textlink="">
      <xdr:nvSpPr>
        <xdr:cNvPr id="390" name="テキスト ボックス 389"/>
        <xdr:cNvSpPr txBox="1"/>
      </xdr:nvSpPr>
      <xdr:spPr>
        <a:xfrm>
          <a:off x="5918200" y="11998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1" name="直線コネクタ 390"/>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67</xdr:row>
      <xdr:rowOff>54610</xdr:rowOff>
    </xdr:from>
    <xdr:ext cx="678180" cy="251460"/>
    <xdr:sp macro="" textlink="">
      <xdr:nvSpPr>
        <xdr:cNvPr id="392" name="テキスト ボックス 391"/>
        <xdr:cNvSpPr txBox="1"/>
      </xdr:nvSpPr>
      <xdr:spPr>
        <a:xfrm>
          <a:off x="5918200" y="11541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3"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140335</xdr:rowOff>
    </xdr:from>
    <xdr:to xmlns:xdr="http://schemas.openxmlformats.org/drawingml/2006/spreadsheetDrawing">
      <xdr:col>54</xdr:col>
      <xdr:colOff>189865</xdr:colOff>
      <xdr:row>78</xdr:row>
      <xdr:rowOff>139700</xdr:rowOff>
    </xdr:to>
    <xdr:cxnSp macro="">
      <xdr:nvCxnSpPr>
        <xdr:cNvPr id="394" name="直線コネクタ 393"/>
        <xdr:cNvCxnSpPr/>
      </xdr:nvCxnSpPr>
      <xdr:spPr>
        <a:xfrm flipV="1">
          <a:off x="10475595" y="12313285"/>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166370</xdr:rowOff>
    </xdr:from>
    <xdr:ext cx="249555" cy="251460"/>
    <xdr:sp macro="" textlink="">
      <xdr:nvSpPr>
        <xdr:cNvPr id="395" name="普通建設事業費 （ うち新規整備　）最小値テキスト"/>
        <xdr:cNvSpPr txBox="1"/>
      </xdr:nvSpPr>
      <xdr:spPr>
        <a:xfrm>
          <a:off x="10528300" y="1353947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139700</xdr:rowOff>
    </xdr:from>
    <xdr:to xmlns:xdr="http://schemas.openxmlformats.org/drawingml/2006/spreadsheetDrawing">
      <xdr:col>55</xdr:col>
      <xdr:colOff>88900</xdr:colOff>
      <xdr:row>78</xdr:row>
      <xdr:rowOff>139700</xdr:rowOff>
    </xdr:to>
    <xdr:cxnSp macro="">
      <xdr:nvCxnSpPr>
        <xdr:cNvPr id="396" name="直線コネクタ 395"/>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86995</xdr:rowOff>
    </xdr:from>
    <xdr:ext cx="690245" cy="251460"/>
    <xdr:sp macro="" textlink="">
      <xdr:nvSpPr>
        <xdr:cNvPr id="397" name="普通建設事業費 （ うち新規整備　）最大値テキスト"/>
        <xdr:cNvSpPr txBox="1"/>
      </xdr:nvSpPr>
      <xdr:spPr>
        <a:xfrm>
          <a:off x="10528300" y="12088495"/>
          <a:ext cx="6902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2,624,144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140335</xdr:rowOff>
    </xdr:from>
    <xdr:to xmlns:xdr="http://schemas.openxmlformats.org/drawingml/2006/spreadsheetDrawing">
      <xdr:col>55</xdr:col>
      <xdr:colOff>88900</xdr:colOff>
      <xdr:row>71</xdr:row>
      <xdr:rowOff>140335</xdr:rowOff>
    </xdr:to>
    <xdr:cxnSp macro="">
      <xdr:nvCxnSpPr>
        <xdr:cNvPr id="398" name="直線コネクタ 397"/>
        <xdr:cNvCxnSpPr/>
      </xdr:nvCxnSpPr>
      <xdr:spPr>
        <a:xfrm>
          <a:off x="10388600" y="12313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137795</xdr:rowOff>
    </xdr:from>
    <xdr:to xmlns:xdr="http://schemas.openxmlformats.org/drawingml/2006/spreadsheetDrawing">
      <xdr:col>55</xdr:col>
      <xdr:colOff>0</xdr:colOff>
      <xdr:row>78</xdr:row>
      <xdr:rowOff>139700</xdr:rowOff>
    </xdr:to>
    <xdr:cxnSp macro="">
      <xdr:nvCxnSpPr>
        <xdr:cNvPr id="399" name="直線コネクタ 398"/>
        <xdr:cNvCxnSpPr/>
      </xdr:nvCxnSpPr>
      <xdr:spPr>
        <a:xfrm>
          <a:off x="9639300" y="1351089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83820</xdr:rowOff>
    </xdr:from>
    <xdr:ext cx="534670" cy="259080"/>
    <xdr:sp macro="" textlink="">
      <xdr:nvSpPr>
        <xdr:cNvPr id="400" name="普通建設事業費 （ うち新規整備　）平均値テキスト"/>
        <xdr:cNvSpPr txBox="1"/>
      </xdr:nvSpPr>
      <xdr:spPr>
        <a:xfrm>
          <a:off x="10528300" y="132854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60,978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60960</xdr:rowOff>
    </xdr:from>
    <xdr:to xmlns:xdr="http://schemas.openxmlformats.org/drawingml/2006/spreadsheetDrawing">
      <xdr:col>55</xdr:col>
      <xdr:colOff>50800</xdr:colOff>
      <xdr:row>78</xdr:row>
      <xdr:rowOff>162560</xdr:rowOff>
    </xdr:to>
    <xdr:sp macro="" textlink="">
      <xdr:nvSpPr>
        <xdr:cNvPr id="401" name="フローチャート: 判断 400"/>
        <xdr:cNvSpPr/>
      </xdr:nvSpPr>
      <xdr:spPr>
        <a:xfrm>
          <a:off x="10426700" y="1343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135255</xdr:rowOff>
    </xdr:from>
    <xdr:to xmlns:xdr="http://schemas.openxmlformats.org/drawingml/2006/spreadsheetDrawing">
      <xdr:col>50</xdr:col>
      <xdr:colOff>114300</xdr:colOff>
      <xdr:row>78</xdr:row>
      <xdr:rowOff>137795</xdr:rowOff>
    </xdr:to>
    <xdr:cxnSp macro="">
      <xdr:nvCxnSpPr>
        <xdr:cNvPr id="402" name="直線コネクタ 401"/>
        <xdr:cNvCxnSpPr/>
      </xdr:nvCxnSpPr>
      <xdr:spPr>
        <a:xfrm>
          <a:off x="8750300" y="1350835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60325</xdr:rowOff>
    </xdr:from>
    <xdr:to xmlns:xdr="http://schemas.openxmlformats.org/drawingml/2006/spreadsheetDrawing">
      <xdr:col>50</xdr:col>
      <xdr:colOff>165100</xdr:colOff>
      <xdr:row>78</xdr:row>
      <xdr:rowOff>161925</xdr:rowOff>
    </xdr:to>
    <xdr:sp macro="" textlink="">
      <xdr:nvSpPr>
        <xdr:cNvPr id="403" name="フローチャート: 判断 402"/>
        <xdr:cNvSpPr/>
      </xdr:nvSpPr>
      <xdr:spPr>
        <a:xfrm>
          <a:off x="9588500" y="13433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6985</xdr:rowOff>
    </xdr:from>
    <xdr:ext cx="527050" cy="251460"/>
    <xdr:sp macro="" textlink="">
      <xdr:nvSpPr>
        <xdr:cNvPr id="404" name="テキスト ボックス 403"/>
        <xdr:cNvSpPr txBox="1"/>
      </xdr:nvSpPr>
      <xdr:spPr>
        <a:xfrm>
          <a:off x="9371965" y="1320863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135255</xdr:rowOff>
    </xdr:from>
    <xdr:to xmlns:xdr="http://schemas.openxmlformats.org/drawingml/2006/spreadsheetDrawing">
      <xdr:col>45</xdr:col>
      <xdr:colOff>177800</xdr:colOff>
      <xdr:row>78</xdr:row>
      <xdr:rowOff>136525</xdr:rowOff>
    </xdr:to>
    <xdr:cxnSp macro="">
      <xdr:nvCxnSpPr>
        <xdr:cNvPr id="405" name="直線コネクタ 404"/>
        <xdr:cNvCxnSpPr/>
      </xdr:nvCxnSpPr>
      <xdr:spPr>
        <a:xfrm flipV="1">
          <a:off x="7861300" y="1350835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63500</xdr:rowOff>
    </xdr:from>
    <xdr:to xmlns:xdr="http://schemas.openxmlformats.org/drawingml/2006/spreadsheetDrawing">
      <xdr:col>46</xdr:col>
      <xdr:colOff>38100</xdr:colOff>
      <xdr:row>78</xdr:row>
      <xdr:rowOff>165100</xdr:rowOff>
    </xdr:to>
    <xdr:sp macro="" textlink="">
      <xdr:nvSpPr>
        <xdr:cNvPr id="406" name="フローチャート: 判断 405"/>
        <xdr:cNvSpPr/>
      </xdr:nvSpPr>
      <xdr:spPr>
        <a:xfrm>
          <a:off x="8699500" y="1343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10160</xdr:rowOff>
    </xdr:from>
    <xdr:ext cx="527050" cy="259080"/>
    <xdr:sp macro="" textlink="">
      <xdr:nvSpPr>
        <xdr:cNvPr id="407" name="テキスト ボックス 406"/>
        <xdr:cNvSpPr txBox="1"/>
      </xdr:nvSpPr>
      <xdr:spPr>
        <a:xfrm>
          <a:off x="8482965" y="132118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134620</xdr:rowOff>
    </xdr:from>
    <xdr:to xmlns:xdr="http://schemas.openxmlformats.org/drawingml/2006/spreadsheetDrawing">
      <xdr:col>41</xdr:col>
      <xdr:colOff>50800</xdr:colOff>
      <xdr:row>78</xdr:row>
      <xdr:rowOff>136525</xdr:rowOff>
    </xdr:to>
    <xdr:cxnSp macro="">
      <xdr:nvCxnSpPr>
        <xdr:cNvPr id="408" name="直線コネクタ 407"/>
        <xdr:cNvCxnSpPr/>
      </xdr:nvCxnSpPr>
      <xdr:spPr>
        <a:xfrm>
          <a:off x="6972300" y="1350772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69850</xdr:rowOff>
    </xdr:from>
    <xdr:to xmlns:xdr="http://schemas.openxmlformats.org/drawingml/2006/spreadsheetDrawing">
      <xdr:col>41</xdr:col>
      <xdr:colOff>101600</xdr:colOff>
      <xdr:row>78</xdr:row>
      <xdr:rowOff>171450</xdr:rowOff>
    </xdr:to>
    <xdr:sp macro="" textlink="">
      <xdr:nvSpPr>
        <xdr:cNvPr id="409" name="フローチャート: 判断 408"/>
        <xdr:cNvSpPr/>
      </xdr:nvSpPr>
      <xdr:spPr>
        <a:xfrm>
          <a:off x="7810500" y="13442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16510</xdr:rowOff>
    </xdr:from>
    <xdr:ext cx="527050" cy="259080"/>
    <xdr:sp macro="" textlink="">
      <xdr:nvSpPr>
        <xdr:cNvPr id="410" name="テキスト ボックス 409"/>
        <xdr:cNvSpPr txBox="1"/>
      </xdr:nvSpPr>
      <xdr:spPr>
        <a:xfrm>
          <a:off x="7593965" y="132181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41,795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71120</xdr:rowOff>
    </xdr:from>
    <xdr:to xmlns:xdr="http://schemas.openxmlformats.org/drawingml/2006/spreadsheetDrawing">
      <xdr:col>36</xdr:col>
      <xdr:colOff>165100</xdr:colOff>
      <xdr:row>79</xdr:row>
      <xdr:rowOff>1270</xdr:rowOff>
    </xdr:to>
    <xdr:sp macro="" textlink="">
      <xdr:nvSpPr>
        <xdr:cNvPr id="411" name="フローチャート: 判断 410"/>
        <xdr:cNvSpPr/>
      </xdr:nvSpPr>
      <xdr:spPr>
        <a:xfrm>
          <a:off x="6921500" y="1344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17780</xdr:rowOff>
    </xdr:from>
    <xdr:ext cx="527050" cy="251460"/>
    <xdr:sp macro="" textlink="">
      <xdr:nvSpPr>
        <xdr:cNvPr id="412" name="テキスト ボックス 411"/>
        <xdr:cNvSpPr txBox="1"/>
      </xdr:nvSpPr>
      <xdr:spPr>
        <a:xfrm>
          <a:off x="6704965" y="132194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3" name="テキスト ボックス 412"/>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4" name="テキスト ボックス 413"/>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5" name="テキスト ボックス 414"/>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6" name="テキスト ボックス 415"/>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7" name="テキスト ボックス 416"/>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88900</xdr:rowOff>
    </xdr:from>
    <xdr:to xmlns:xdr="http://schemas.openxmlformats.org/drawingml/2006/spreadsheetDrawing">
      <xdr:col>55</xdr:col>
      <xdr:colOff>50800</xdr:colOff>
      <xdr:row>79</xdr:row>
      <xdr:rowOff>19050</xdr:rowOff>
    </xdr:to>
    <xdr:sp macro="" textlink="">
      <xdr:nvSpPr>
        <xdr:cNvPr id="418" name="楕円 417"/>
        <xdr:cNvSpPr/>
      </xdr:nvSpPr>
      <xdr:spPr>
        <a:xfrm>
          <a:off x="10426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39370</xdr:rowOff>
    </xdr:from>
    <xdr:ext cx="378460" cy="259080"/>
    <xdr:sp macro="" textlink="">
      <xdr:nvSpPr>
        <xdr:cNvPr id="419" name="普通建設事業費 （ うち新規整備　）該当値テキスト"/>
        <xdr:cNvSpPr txBox="1"/>
      </xdr:nvSpPr>
      <xdr:spPr>
        <a:xfrm>
          <a:off x="10528300" y="134124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86995</xdr:rowOff>
    </xdr:from>
    <xdr:to xmlns:xdr="http://schemas.openxmlformats.org/drawingml/2006/spreadsheetDrawing">
      <xdr:col>50</xdr:col>
      <xdr:colOff>165100</xdr:colOff>
      <xdr:row>79</xdr:row>
      <xdr:rowOff>17780</xdr:rowOff>
    </xdr:to>
    <xdr:sp macro="" textlink="">
      <xdr:nvSpPr>
        <xdr:cNvPr id="420" name="楕円 419"/>
        <xdr:cNvSpPr/>
      </xdr:nvSpPr>
      <xdr:spPr>
        <a:xfrm>
          <a:off x="9588500" y="13460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79</xdr:row>
      <xdr:rowOff>8255</xdr:rowOff>
    </xdr:from>
    <xdr:ext cx="462280" cy="251460"/>
    <xdr:sp macro="" textlink="">
      <xdr:nvSpPr>
        <xdr:cNvPr id="421" name="テキスト ボックス 420"/>
        <xdr:cNvSpPr txBox="1"/>
      </xdr:nvSpPr>
      <xdr:spPr>
        <a:xfrm>
          <a:off x="9404350" y="1355280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84455</xdr:rowOff>
    </xdr:from>
    <xdr:to xmlns:xdr="http://schemas.openxmlformats.org/drawingml/2006/spreadsheetDrawing">
      <xdr:col>46</xdr:col>
      <xdr:colOff>38100</xdr:colOff>
      <xdr:row>79</xdr:row>
      <xdr:rowOff>14605</xdr:rowOff>
    </xdr:to>
    <xdr:sp macro="" textlink="">
      <xdr:nvSpPr>
        <xdr:cNvPr id="422" name="楕円 421"/>
        <xdr:cNvSpPr/>
      </xdr:nvSpPr>
      <xdr:spPr>
        <a:xfrm>
          <a:off x="8699500" y="1345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79</xdr:row>
      <xdr:rowOff>6350</xdr:rowOff>
    </xdr:from>
    <xdr:ext cx="462280" cy="251460"/>
    <xdr:sp macro="" textlink="">
      <xdr:nvSpPr>
        <xdr:cNvPr id="423" name="テキスト ボックス 422"/>
        <xdr:cNvSpPr txBox="1"/>
      </xdr:nvSpPr>
      <xdr:spPr>
        <a:xfrm>
          <a:off x="8515350" y="1355090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86360</xdr:rowOff>
    </xdr:from>
    <xdr:to xmlns:xdr="http://schemas.openxmlformats.org/drawingml/2006/spreadsheetDrawing">
      <xdr:col>41</xdr:col>
      <xdr:colOff>101600</xdr:colOff>
      <xdr:row>79</xdr:row>
      <xdr:rowOff>15875</xdr:rowOff>
    </xdr:to>
    <xdr:sp macro="" textlink="">
      <xdr:nvSpPr>
        <xdr:cNvPr id="424" name="楕円 423"/>
        <xdr:cNvSpPr/>
      </xdr:nvSpPr>
      <xdr:spPr>
        <a:xfrm>
          <a:off x="7810500" y="134594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6985</xdr:rowOff>
    </xdr:from>
    <xdr:ext cx="462280" cy="251460"/>
    <xdr:sp macro="" textlink="">
      <xdr:nvSpPr>
        <xdr:cNvPr id="425" name="テキスト ボックス 424"/>
        <xdr:cNvSpPr txBox="1"/>
      </xdr:nvSpPr>
      <xdr:spPr>
        <a:xfrm>
          <a:off x="7626350" y="13551535"/>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83820</xdr:rowOff>
    </xdr:from>
    <xdr:to xmlns:xdr="http://schemas.openxmlformats.org/drawingml/2006/spreadsheetDrawing">
      <xdr:col>36</xdr:col>
      <xdr:colOff>165100</xdr:colOff>
      <xdr:row>79</xdr:row>
      <xdr:rowOff>13970</xdr:rowOff>
    </xdr:to>
    <xdr:sp macro="" textlink="">
      <xdr:nvSpPr>
        <xdr:cNvPr id="426" name="楕円 425"/>
        <xdr:cNvSpPr/>
      </xdr:nvSpPr>
      <xdr:spPr>
        <a:xfrm>
          <a:off x="69215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79</xdr:row>
      <xdr:rowOff>5080</xdr:rowOff>
    </xdr:from>
    <xdr:ext cx="527050" cy="259080"/>
    <xdr:sp macro="" textlink="">
      <xdr:nvSpPr>
        <xdr:cNvPr id="427" name="テキスト ボックス 426"/>
        <xdr:cNvSpPr txBox="1"/>
      </xdr:nvSpPr>
      <xdr:spPr>
        <a:xfrm>
          <a:off x="6704965" y="135496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8" name="正方形/長方形 42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29" name="正方形/長方形 428"/>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0" name="正方形/長方形 429"/>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1" name="正方形/長方形 430"/>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2" name="正方形/長方形 431"/>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3" name="正方形/長方形 432"/>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4" name="正方形/長方形 433"/>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5" name="正方形/長方形 434"/>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2265" cy="217805"/>
    <xdr:sp macro="" textlink="">
      <xdr:nvSpPr>
        <xdr:cNvPr id="436" name="テキスト ボックス 435"/>
        <xdr:cNvSpPr txBox="1"/>
      </xdr:nvSpPr>
      <xdr:spPr>
        <a:xfrm>
          <a:off x="6565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7" name="直線コネクタ 436"/>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38" name="直線コネクタ 437"/>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1300" cy="251460"/>
    <xdr:sp macro="" textlink="">
      <xdr:nvSpPr>
        <xdr:cNvPr id="439" name="テキスト ボックス 438"/>
        <xdr:cNvSpPr txBox="1"/>
      </xdr:nvSpPr>
      <xdr:spPr>
        <a:xfrm>
          <a:off x="6355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0" name="直線コネクタ 439"/>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88010" cy="251460"/>
    <xdr:sp macro="" textlink="">
      <xdr:nvSpPr>
        <xdr:cNvPr id="441" name="テキスト ボックス 440"/>
        <xdr:cNvSpPr txBox="1"/>
      </xdr:nvSpPr>
      <xdr:spPr>
        <a:xfrm>
          <a:off x="6008370" y="16342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2" name="直線コネクタ 441"/>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88010" cy="251460"/>
    <xdr:sp macro="" textlink="">
      <xdr:nvSpPr>
        <xdr:cNvPr id="443" name="テキスト ボックス 442"/>
        <xdr:cNvSpPr txBox="1"/>
      </xdr:nvSpPr>
      <xdr:spPr>
        <a:xfrm>
          <a:off x="6008370" y="15885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4" name="直線コネクタ 443"/>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88010" cy="251460"/>
    <xdr:sp macro="" textlink="">
      <xdr:nvSpPr>
        <xdr:cNvPr id="445" name="テキスト ボックス 444"/>
        <xdr:cNvSpPr txBox="1"/>
      </xdr:nvSpPr>
      <xdr:spPr>
        <a:xfrm>
          <a:off x="6008370" y="15427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6" name="直線コネクタ 445"/>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8010" cy="251460"/>
    <xdr:sp macro="" textlink="">
      <xdr:nvSpPr>
        <xdr:cNvPr id="447" name="テキスト ボックス 446"/>
        <xdr:cNvSpPr txBox="1"/>
      </xdr:nvSpPr>
      <xdr:spPr>
        <a:xfrm>
          <a:off x="6008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110490</xdr:rowOff>
    </xdr:from>
    <xdr:to xmlns:xdr="http://schemas.openxmlformats.org/drawingml/2006/spreadsheetDrawing">
      <xdr:col>54</xdr:col>
      <xdr:colOff>189865</xdr:colOff>
      <xdr:row>98</xdr:row>
      <xdr:rowOff>127000</xdr:rowOff>
    </xdr:to>
    <xdr:cxnSp macro="">
      <xdr:nvCxnSpPr>
        <xdr:cNvPr id="449" name="直線コネクタ 448"/>
        <xdr:cNvCxnSpPr/>
      </xdr:nvCxnSpPr>
      <xdr:spPr>
        <a:xfrm flipV="1">
          <a:off x="10475595" y="15712440"/>
          <a:ext cx="1270" cy="1216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130810</xdr:rowOff>
    </xdr:from>
    <xdr:ext cx="469900" cy="259080"/>
    <xdr:sp macro="" textlink="">
      <xdr:nvSpPr>
        <xdr:cNvPr id="450" name="普通建設事業費 （ うち更新整備　）最小値テキスト"/>
        <xdr:cNvSpPr txBox="1"/>
      </xdr:nvSpPr>
      <xdr:spPr>
        <a:xfrm>
          <a:off x="10528300" y="169329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127000</xdr:rowOff>
    </xdr:from>
    <xdr:to xmlns:xdr="http://schemas.openxmlformats.org/drawingml/2006/spreadsheetDrawing">
      <xdr:col>55</xdr:col>
      <xdr:colOff>88900</xdr:colOff>
      <xdr:row>98</xdr:row>
      <xdr:rowOff>127000</xdr:rowOff>
    </xdr:to>
    <xdr:cxnSp macro="">
      <xdr:nvCxnSpPr>
        <xdr:cNvPr id="451" name="直線コネクタ 450"/>
        <xdr:cNvCxnSpPr/>
      </xdr:nvCxnSpPr>
      <xdr:spPr>
        <a:xfrm>
          <a:off x="10388600" y="16929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57150</xdr:rowOff>
    </xdr:from>
    <xdr:ext cx="598805" cy="259080"/>
    <xdr:sp macro="" textlink="">
      <xdr:nvSpPr>
        <xdr:cNvPr id="452" name="普通建設事業費 （ うち更新整備　）最大値テキスト"/>
        <xdr:cNvSpPr txBox="1"/>
      </xdr:nvSpPr>
      <xdr:spPr>
        <a:xfrm>
          <a:off x="10528300" y="154876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537,843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110490</xdr:rowOff>
    </xdr:from>
    <xdr:to xmlns:xdr="http://schemas.openxmlformats.org/drawingml/2006/spreadsheetDrawing">
      <xdr:col>55</xdr:col>
      <xdr:colOff>88900</xdr:colOff>
      <xdr:row>91</xdr:row>
      <xdr:rowOff>110490</xdr:rowOff>
    </xdr:to>
    <xdr:cxnSp macro="">
      <xdr:nvCxnSpPr>
        <xdr:cNvPr id="453" name="直線コネクタ 452"/>
        <xdr:cNvCxnSpPr/>
      </xdr:nvCxnSpPr>
      <xdr:spPr>
        <a:xfrm>
          <a:off x="10388600" y="15712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106680</xdr:rowOff>
    </xdr:from>
    <xdr:to xmlns:xdr="http://schemas.openxmlformats.org/drawingml/2006/spreadsheetDrawing">
      <xdr:col>55</xdr:col>
      <xdr:colOff>0</xdr:colOff>
      <xdr:row>98</xdr:row>
      <xdr:rowOff>113665</xdr:rowOff>
    </xdr:to>
    <xdr:cxnSp macro="">
      <xdr:nvCxnSpPr>
        <xdr:cNvPr id="454" name="直線コネクタ 453"/>
        <xdr:cNvCxnSpPr/>
      </xdr:nvCxnSpPr>
      <xdr:spPr>
        <a:xfrm>
          <a:off x="9639300" y="16908780"/>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71755</xdr:rowOff>
    </xdr:from>
    <xdr:ext cx="534670" cy="259080"/>
    <xdr:sp macro="" textlink="">
      <xdr:nvSpPr>
        <xdr:cNvPr id="455" name="普通建設事業費 （ うち更新整備　）平均値テキスト"/>
        <xdr:cNvSpPr txBox="1"/>
      </xdr:nvSpPr>
      <xdr:spPr>
        <a:xfrm>
          <a:off x="10528300" y="165309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92,532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48895</xdr:rowOff>
    </xdr:from>
    <xdr:to xmlns:xdr="http://schemas.openxmlformats.org/drawingml/2006/spreadsheetDrawing">
      <xdr:col>55</xdr:col>
      <xdr:colOff>50800</xdr:colOff>
      <xdr:row>97</xdr:row>
      <xdr:rowOff>150495</xdr:rowOff>
    </xdr:to>
    <xdr:sp macro="" textlink="">
      <xdr:nvSpPr>
        <xdr:cNvPr id="456" name="フローチャート: 判断 455"/>
        <xdr:cNvSpPr/>
      </xdr:nvSpPr>
      <xdr:spPr>
        <a:xfrm>
          <a:off x="10426700" y="1667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106680</xdr:rowOff>
    </xdr:from>
    <xdr:to xmlns:xdr="http://schemas.openxmlformats.org/drawingml/2006/spreadsheetDrawing">
      <xdr:col>50</xdr:col>
      <xdr:colOff>114300</xdr:colOff>
      <xdr:row>98</xdr:row>
      <xdr:rowOff>113665</xdr:rowOff>
    </xdr:to>
    <xdr:cxnSp macro="">
      <xdr:nvCxnSpPr>
        <xdr:cNvPr id="457" name="直線コネクタ 456"/>
        <xdr:cNvCxnSpPr/>
      </xdr:nvCxnSpPr>
      <xdr:spPr>
        <a:xfrm flipV="1">
          <a:off x="8750300" y="1690878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56515</xdr:rowOff>
    </xdr:from>
    <xdr:to xmlns:xdr="http://schemas.openxmlformats.org/drawingml/2006/spreadsheetDrawing">
      <xdr:col>50</xdr:col>
      <xdr:colOff>165100</xdr:colOff>
      <xdr:row>97</xdr:row>
      <xdr:rowOff>158115</xdr:rowOff>
    </xdr:to>
    <xdr:sp macro="" textlink="">
      <xdr:nvSpPr>
        <xdr:cNvPr id="458" name="フローチャート: 判断 457"/>
        <xdr:cNvSpPr/>
      </xdr:nvSpPr>
      <xdr:spPr>
        <a:xfrm>
          <a:off x="9588500" y="1668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3175</xdr:rowOff>
    </xdr:from>
    <xdr:ext cx="527050" cy="259080"/>
    <xdr:sp macro="" textlink="">
      <xdr:nvSpPr>
        <xdr:cNvPr id="459" name="テキスト ボックス 458"/>
        <xdr:cNvSpPr txBox="1"/>
      </xdr:nvSpPr>
      <xdr:spPr>
        <a:xfrm>
          <a:off x="9371965" y="164623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113665</xdr:rowOff>
    </xdr:from>
    <xdr:to xmlns:xdr="http://schemas.openxmlformats.org/drawingml/2006/spreadsheetDrawing">
      <xdr:col>45</xdr:col>
      <xdr:colOff>177800</xdr:colOff>
      <xdr:row>98</xdr:row>
      <xdr:rowOff>119380</xdr:rowOff>
    </xdr:to>
    <xdr:cxnSp macro="">
      <xdr:nvCxnSpPr>
        <xdr:cNvPr id="460" name="直線コネクタ 459"/>
        <xdr:cNvCxnSpPr/>
      </xdr:nvCxnSpPr>
      <xdr:spPr>
        <a:xfrm flipV="1">
          <a:off x="7861300" y="1691576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79375</xdr:rowOff>
    </xdr:from>
    <xdr:to xmlns:xdr="http://schemas.openxmlformats.org/drawingml/2006/spreadsheetDrawing">
      <xdr:col>46</xdr:col>
      <xdr:colOff>38100</xdr:colOff>
      <xdr:row>98</xdr:row>
      <xdr:rowOff>9525</xdr:rowOff>
    </xdr:to>
    <xdr:sp macro="" textlink="">
      <xdr:nvSpPr>
        <xdr:cNvPr id="461" name="フローチャート: 判断 460"/>
        <xdr:cNvSpPr/>
      </xdr:nvSpPr>
      <xdr:spPr>
        <a:xfrm>
          <a:off x="8699500" y="1671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26035</xdr:rowOff>
    </xdr:from>
    <xdr:ext cx="527050" cy="259080"/>
    <xdr:sp macro="" textlink="">
      <xdr:nvSpPr>
        <xdr:cNvPr id="462" name="テキスト ボックス 461"/>
        <xdr:cNvSpPr txBox="1"/>
      </xdr:nvSpPr>
      <xdr:spPr>
        <a:xfrm>
          <a:off x="8482965" y="1648523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79,039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106680</xdr:rowOff>
    </xdr:from>
    <xdr:to xmlns:xdr="http://schemas.openxmlformats.org/drawingml/2006/spreadsheetDrawing">
      <xdr:col>41</xdr:col>
      <xdr:colOff>50800</xdr:colOff>
      <xdr:row>98</xdr:row>
      <xdr:rowOff>119380</xdr:rowOff>
    </xdr:to>
    <xdr:cxnSp macro="">
      <xdr:nvCxnSpPr>
        <xdr:cNvPr id="463" name="直線コネクタ 462"/>
        <xdr:cNvCxnSpPr/>
      </xdr:nvCxnSpPr>
      <xdr:spPr>
        <a:xfrm>
          <a:off x="6972300" y="1690878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80010</xdr:rowOff>
    </xdr:from>
    <xdr:to xmlns:xdr="http://schemas.openxmlformats.org/drawingml/2006/spreadsheetDrawing">
      <xdr:col>41</xdr:col>
      <xdr:colOff>101600</xdr:colOff>
      <xdr:row>98</xdr:row>
      <xdr:rowOff>10160</xdr:rowOff>
    </xdr:to>
    <xdr:sp macro="" textlink="">
      <xdr:nvSpPr>
        <xdr:cNvPr id="464" name="フローチャート: 判断 463"/>
        <xdr:cNvSpPr/>
      </xdr:nvSpPr>
      <xdr:spPr>
        <a:xfrm>
          <a:off x="7810500" y="1671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26670</xdr:rowOff>
    </xdr:from>
    <xdr:ext cx="527050" cy="259080"/>
    <xdr:sp macro="" textlink="">
      <xdr:nvSpPr>
        <xdr:cNvPr id="465" name="テキスト ボックス 464"/>
        <xdr:cNvSpPr txBox="1"/>
      </xdr:nvSpPr>
      <xdr:spPr>
        <a:xfrm>
          <a:off x="7593965" y="164858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78,918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93980</xdr:rowOff>
    </xdr:from>
    <xdr:to xmlns:xdr="http://schemas.openxmlformats.org/drawingml/2006/spreadsheetDrawing">
      <xdr:col>36</xdr:col>
      <xdr:colOff>165100</xdr:colOff>
      <xdr:row>98</xdr:row>
      <xdr:rowOff>24130</xdr:rowOff>
    </xdr:to>
    <xdr:sp macro="" textlink="">
      <xdr:nvSpPr>
        <xdr:cNvPr id="466" name="フローチャート: 判断 465"/>
        <xdr:cNvSpPr/>
      </xdr:nvSpPr>
      <xdr:spPr>
        <a:xfrm>
          <a:off x="6921500" y="16724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40640</xdr:rowOff>
    </xdr:from>
    <xdr:ext cx="527050" cy="251460"/>
    <xdr:sp macro="" textlink="">
      <xdr:nvSpPr>
        <xdr:cNvPr id="467" name="テキスト ボックス 466"/>
        <xdr:cNvSpPr txBox="1"/>
      </xdr:nvSpPr>
      <xdr:spPr>
        <a:xfrm>
          <a:off x="6704965" y="164998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8" name="テキスト ボックス 467"/>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69" name="テキスト ボックス 468"/>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0" name="テキスト ボックス 469"/>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1" name="テキスト ボックス 470"/>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2" name="テキスト ボックス 471"/>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63500</xdr:rowOff>
    </xdr:from>
    <xdr:to xmlns:xdr="http://schemas.openxmlformats.org/drawingml/2006/spreadsheetDrawing">
      <xdr:col>55</xdr:col>
      <xdr:colOff>50800</xdr:colOff>
      <xdr:row>98</xdr:row>
      <xdr:rowOff>164465</xdr:rowOff>
    </xdr:to>
    <xdr:sp macro="" textlink="">
      <xdr:nvSpPr>
        <xdr:cNvPr id="473" name="楕円 472"/>
        <xdr:cNvSpPr/>
      </xdr:nvSpPr>
      <xdr:spPr>
        <a:xfrm>
          <a:off x="10426700" y="168656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149225</xdr:rowOff>
    </xdr:from>
    <xdr:ext cx="534670" cy="259080"/>
    <xdr:sp macro="" textlink="">
      <xdr:nvSpPr>
        <xdr:cNvPr id="474" name="普通建設事業費 （ うち更新整備　）該当値テキスト"/>
        <xdr:cNvSpPr txBox="1"/>
      </xdr:nvSpPr>
      <xdr:spPr>
        <a:xfrm>
          <a:off x="10528300" y="16779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11,365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55880</xdr:rowOff>
    </xdr:from>
    <xdr:to xmlns:xdr="http://schemas.openxmlformats.org/drawingml/2006/spreadsheetDrawing">
      <xdr:col>50</xdr:col>
      <xdr:colOff>165100</xdr:colOff>
      <xdr:row>98</xdr:row>
      <xdr:rowOff>157480</xdr:rowOff>
    </xdr:to>
    <xdr:sp macro="" textlink="">
      <xdr:nvSpPr>
        <xdr:cNvPr id="475" name="楕円 474"/>
        <xdr:cNvSpPr/>
      </xdr:nvSpPr>
      <xdr:spPr>
        <a:xfrm>
          <a:off x="9588500" y="1685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148590</xdr:rowOff>
    </xdr:from>
    <xdr:ext cx="527050" cy="259080"/>
    <xdr:sp macro="" textlink="">
      <xdr:nvSpPr>
        <xdr:cNvPr id="476" name="テキスト ボックス 475"/>
        <xdr:cNvSpPr txBox="1"/>
      </xdr:nvSpPr>
      <xdr:spPr>
        <a:xfrm>
          <a:off x="9371965" y="169506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63500</xdr:rowOff>
    </xdr:from>
    <xdr:to xmlns:xdr="http://schemas.openxmlformats.org/drawingml/2006/spreadsheetDrawing">
      <xdr:col>46</xdr:col>
      <xdr:colOff>38100</xdr:colOff>
      <xdr:row>98</xdr:row>
      <xdr:rowOff>164465</xdr:rowOff>
    </xdr:to>
    <xdr:sp macro="" textlink="">
      <xdr:nvSpPr>
        <xdr:cNvPr id="477" name="楕円 476"/>
        <xdr:cNvSpPr/>
      </xdr:nvSpPr>
      <xdr:spPr>
        <a:xfrm>
          <a:off x="8699500" y="168656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155575</xdr:rowOff>
    </xdr:from>
    <xdr:ext cx="527050" cy="251460"/>
    <xdr:sp macro="" textlink="">
      <xdr:nvSpPr>
        <xdr:cNvPr id="478" name="テキスト ボックス 477"/>
        <xdr:cNvSpPr txBox="1"/>
      </xdr:nvSpPr>
      <xdr:spPr>
        <a:xfrm>
          <a:off x="8482965" y="169576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68580</xdr:rowOff>
    </xdr:from>
    <xdr:to xmlns:xdr="http://schemas.openxmlformats.org/drawingml/2006/spreadsheetDrawing">
      <xdr:col>41</xdr:col>
      <xdr:colOff>101600</xdr:colOff>
      <xdr:row>98</xdr:row>
      <xdr:rowOff>170180</xdr:rowOff>
    </xdr:to>
    <xdr:sp macro="" textlink="">
      <xdr:nvSpPr>
        <xdr:cNvPr id="479" name="楕円 478"/>
        <xdr:cNvSpPr/>
      </xdr:nvSpPr>
      <xdr:spPr>
        <a:xfrm>
          <a:off x="7810500" y="1687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98</xdr:row>
      <xdr:rowOff>161290</xdr:rowOff>
    </xdr:from>
    <xdr:ext cx="462280" cy="259080"/>
    <xdr:sp macro="" textlink="">
      <xdr:nvSpPr>
        <xdr:cNvPr id="480" name="テキスト ボックス 479"/>
        <xdr:cNvSpPr txBox="1"/>
      </xdr:nvSpPr>
      <xdr:spPr>
        <a:xfrm>
          <a:off x="7626350" y="1696339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55880</xdr:rowOff>
    </xdr:from>
    <xdr:to xmlns:xdr="http://schemas.openxmlformats.org/drawingml/2006/spreadsheetDrawing">
      <xdr:col>36</xdr:col>
      <xdr:colOff>165100</xdr:colOff>
      <xdr:row>98</xdr:row>
      <xdr:rowOff>157480</xdr:rowOff>
    </xdr:to>
    <xdr:sp macro="" textlink="">
      <xdr:nvSpPr>
        <xdr:cNvPr id="481" name="楕円 480"/>
        <xdr:cNvSpPr/>
      </xdr:nvSpPr>
      <xdr:spPr>
        <a:xfrm>
          <a:off x="6921500" y="1685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148590</xdr:rowOff>
    </xdr:from>
    <xdr:ext cx="527050" cy="259080"/>
    <xdr:sp macro="" textlink="">
      <xdr:nvSpPr>
        <xdr:cNvPr id="482" name="テキスト ボックス 481"/>
        <xdr:cNvSpPr txBox="1"/>
      </xdr:nvSpPr>
      <xdr:spPr>
        <a:xfrm>
          <a:off x="6704965" y="169506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3" name="正方形/長方形 48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4" name="正方形/長方形 483"/>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5" name="正方形/長方形 484"/>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6" name="正方形/長方形 485"/>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7" name="正方形/長方形 486"/>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88" name="正方形/長方形 487"/>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89" name="正方形/長方形 488"/>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0" name="正方形/長方形 489"/>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2265" cy="217805"/>
    <xdr:sp macro="" textlink="">
      <xdr:nvSpPr>
        <xdr:cNvPr id="491" name="テキスト ボックス 490"/>
        <xdr:cNvSpPr txBox="1"/>
      </xdr:nvSpPr>
      <xdr:spPr>
        <a:xfrm>
          <a:off x="12407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2" name="直線コネクタ 491"/>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493" name="直線コネクタ 492"/>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1300" cy="251460"/>
    <xdr:sp macro="" textlink="">
      <xdr:nvSpPr>
        <xdr:cNvPr id="494" name="テキスト ボックス 493"/>
        <xdr:cNvSpPr txBox="1"/>
      </xdr:nvSpPr>
      <xdr:spPr>
        <a:xfrm>
          <a:off x="12197080" y="6512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495" name="直線コネクタ 494"/>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35</xdr:row>
      <xdr:rowOff>54610</xdr:rowOff>
    </xdr:from>
    <xdr:ext cx="588010" cy="251460"/>
    <xdr:sp macro="" textlink="">
      <xdr:nvSpPr>
        <xdr:cNvPr id="496" name="テキスト ボックス 495"/>
        <xdr:cNvSpPr txBox="1"/>
      </xdr:nvSpPr>
      <xdr:spPr>
        <a:xfrm>
          <a:off x="11850370" y="6055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497" name="直線コネクタ 496"/>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32</xdr:row>
      <xdr:rowOff>111760</xdr:rowOff>
    </xdr:from>
    <xdr:ext cx="588010" cy="251460"/>
    <xdr:sp macro="" textlink="">
      <xdr:nvSpPr>
        <xdr:cNvPr id="498" name="テキスト ボックス 497"/>
        <xdr:cNvSpPr txBox="1"/>
      </xdr:nvSpPr>
      <xdr:spPr>
        <a:xfrm>
          <a:off x="11850370" y="5598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499" name="直線コネクタ 498"/>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168910</xdr:rowOff>
    </xdr:from>
    <xdr:ext cx="588010" cy="251460"/>
    <xdr:sp macro="" textlink="">
      <xdr:nvSpPr>
        <xdr:cNvPr id="500" name="テキスト ボックス 499"/>
        <xdr:cNvSpPr txBox="1"/>
      </xdr:nvSpPr>
      <xdr:spPr>
        <a:xfrm>
          <a:off x="11850370" y="5140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1" name="直線コネクタ 50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88010" cy="251460"/>
    <xdr:sp macro="" textlink="">
      <xdr:nvSpPr>
        <xdr:cNvPr id="502" name="テキスト ボックス 501"/>
        <xdr:cNvSpPr txBox="1"/>
      </xdr:nvSpPr>
      <xdr:spPr>
        <a:xfrm>
          <a:off x="11850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3"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109220</xdr:rowOff>
    </xdr:from>
    <xdr:to xmlns:xdr="http://schemas.openxmlformats.org/drawingml/2006/spreadsheetDrawing">
      <xdr:col>85</xdr:col>
      <xdr:colOff>126365</xdr:colOff>
      <xdr:row>38</xdr:row>
      <xdr:rowOff>139700</xdr:rowOff>
    </xdr:to>
    <xdr:cxnSp macro="">
      <xdr:nvCxnSpPr>
        <xdr:cNvPr id="504" name="直線コネクタ 503"/>
        <xdr:cNvCxnSpPr/>
      </xdr:nvCxnSpPr>
      <xdr:spPr>
        <a:xfrm flipV="1">
          <a:off x="16317595" y="5424170"/>
          <a:ext cx="1270" cy="1230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143510</xdr:rowOff>
    </xdr:from>
    <xdr:ext cx="249555" cy="251460"/>
    <xdr:sp macro="" textlink="">
      <xdr:nvSpPr>
        <xdr:cNvPr id="505" name="災害復旧事業費最小値テキスト"/>
        <xdr:cNvSpPr txBox="1"/>
      </xdr:nvSpPr>
      <xdr:spPr>
        <a:xfrm>
          <a:off x="16370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139700</xdr:rowOff>
    </xdr:from>
    <xdr:to xmlns:xdr="http://schemas.openxmlformats.org/drawingml/2006/spreadsheetDrawing">
      <xdr:col>86</xdr:col>
      <xdr:colOff>25400</xdr:colOff>
      <xdr:row>38</xdr:row>
      <xdr:rowOff>139700</xdr:rowOff>
    </xdr:to>
    <xdr:cxnSp macro="">
      <xdr:nvCxnSpPr>
        <xdr:cNvPr id="506" name="直線コネクタ 505"/>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55245</xdr:rowOff>
    </xdr:from>
    <xdr:ext cx="598805" cy="251460"/>
    <xdr:sp macro="" textlink="">
      <xdr:nvSpPr>
        <xdr:cNvPr id="507" name="災害復旧事業費最大値テキスト"/>
        <xdr:cNvSpPr txBox="1"/>
      </xdr:nvSpPr>
      <xdr:spPr>
        <a:xfrm>
          <a:off x="16370300" y="519874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269,349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109220</xdr:rowOff>
    </xdr:from>
    <xdr:to xmlns:xdr="http://schemas.openxmlformats.org/drawingml/2006/spreadsheetDrawing">
      <xdr:col>86</xdr:col>
      <xdr:colOff>25400</xdr:colOff>
      <xdr:row>31</xdr:row>
      <xdr:rowOff>109220</xdr:rowOff>
    </xdr:to>
    <xdr:cxnSp macro="">
      <xdr:nvCxnSpPr>
        <xdr:cNvPr id="508" name="直線コネクタ 507"/>
        <xdr:cNvCxnSpPr/>
      </xdr:nvCxnSpPr>
      <xdr:spPr>
        <a:xfrm>
          <a:off x="16230600" y="5424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139700</xdr:rowOff>
    </xdr:from>
    <xdr:to xmlns:xdr="http://schemas.openxmlformats.org/drawingml/2006/spreadsheetDrawing">
      <xdr:col>85</xdr:col>
      <xdr:colOff>127000</xdr:colOff>
      <xdr:row>38</xdr:row>
      <xdr:rowOff>139700</xdr:rowOff>
    </xdr:to>
    <xdr:cxnSp macro="">
      <xdr:nvCxnSpPr>
        <xdr:cNvPr id="509" name="直線コネクタ 508"/>
        <xdr:cNvCxnSpPr/>
      </xdr:nvCxnSpPr>
      <xdr:spPr>
        <a:xfrm>
          <a:off x="15481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52070</xdr:rowOff>
    </xdr:from>
    <xdr:ext cx="534670" cy="251460"/>
    <xdr:sp macro="" textlink="">
      <xdr:nvSpPr>
        <xdr:cNvPr id="510" name="災害復旧事業費平均値テキスト"/>
        <xdr:cNvSpPr txBox="1"/>
      </xdr:nvSpPr>
      <xdr:spPr>
        <a:xfrm>
          <a:off x="16370300" y="639572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13,224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29210</xdr:rowOff>
    </xdr:from>
    <xdr:to xmlns:xdr="http://schemas.openxmlformats.org/drawingml/2006/spreadsheetDrawing">
      <xdr:col>85</xdr:col>
      <xdr:colOff>177800</xdr:colOff>
      <xdr:row>38</xdr:row>
      <xdr:rowOff>130175</xdr:rowOff>
    </xdr:to>
    <xdr:sp macro="" textlink="">
      <xdr:nvSpPr>
        <xdr:cNvPr id="511" name="フローチャート: 判断 510"/>
        <xdr:cNvSpPr/>
      </xdr:nvSpPr>
      <xdr:spPr>
        <a:xfrm>
          <a:off x="16268700" y="65443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139700</xdr:rowOff>
    </xdr:from>
    <xdr:to xmlns:xdr="http://schemas.openxmlformats.org/drawingml/2006/spreadsheetDrawing">
      <xdr:col>81</xdr:col>
      <xdr:colOff>50800</xdr:colOff>
      <xdr:row>38</xdr:row>
      <xdr:rowOff>139700</xdr:rowOff>
    </xdr:to>
    <xdr:cxnSp macro="">
      <xdr:nvCxnSpPr>
        <xdr:cNvPr id="512" name="直線コネクタ 511"/>
        <xdr:cNvCxnSpPr/>
      </xdr:nvCxnSpPr>
      <xdr:spPr>
        <a:xfrm>
          <a:off x="14592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35560</xdr:rowOff>
    </xdr:from>
    <xdr:to xmlns:xdr="http://schemas.openxmlformats.org/drawingml/2006/spreadsheetDrawing">
      <xdr:col>81</xdr:col>
      <xdr:colOff>101600</xdr:colOff>
      <xdr:row>38</xdr:row>
      <xdr:rowOff>137160</xdr:rowOff>
    </xdr:to>
    <xdr:sp macro="" textlink="">
      <xdr:nvSpPr>
        <xdr:cNvPr id="513" name="フローチャート: 判断 512"/>
        <xdr:cNvSpPr/>
      </xdr:nvSpPr>
      <xdr:spPr>
        <a:xfrm>
          <a:off x="15430500" y="655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153670</xdr:rowOff>
    </xdr:from>
    <xdr:ext cx="527050" cy="259080"/>
    <xdr:sp macro="" textlink="">
      <xdr:nvSpPr>
        <xdr:cNvPr id="514" name="テキスト ボックス 513"/>
        <xdr:cNvSpPr txBox="1"/>
      </xdr:nvSpPr>
      <xdr:spPr>
        <a:xfrm>
          <a:off x="15213965" y="63258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139700</xdr:rowOff>
    </xdr:from>
    <xdr:to xmlns:xdr="http://schemas.openxmlformats.org/drawingml/2006/spreadsheetDrawing">
      <xdr:col>76</xdr:col>
      <xdr:colOff>114300</xdr:colOff>
      <xdr:row>38</xdr:row>
      <xdr:rowOff>139700</xdr:rowOff>
    </xdr:to>
    <xdr:cxnSp macro="">
      <xdr:nvCxnSpPr>
        <xdr:cNvPr id="515" name="直線コネクタ 514"/>
        <xdr:cNvCxnSpPr/>
      </xdr:nvCxnSpPr>
      <xdr:spPr>
        <a:xfrm>
          <a:off x="13703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50800</xdr:rowOff>
    </xdr:from>
    <xdr:to xmlns:xdr="http://schemas.openxmlformats.org/drawingml/2006/spreadsheetDrawing">
      <xdr:col>76</xdr:col>
      <xdr:colOff>165100</xdr:colOff>
      <xdr:row>38</xdr:row>
      <xdr:rowOff>152400</xdr:rowOff>
    </xdr:to>
    <xdr:sp macro="" textlink="">
      <xdr:nvSpPr>
        <xdr:cNvPr id="516" name="フローチャート: 判断 515"/>
        <xdr:cNvSpPr/>
      </xdr:nvSpPr>
      <xdr:spPr>
        <a:xfrm>
          <a:off x="14541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168910</xdr:rowOff>
    </xdr:from>
    <xdr:ext cx="462280" cy="251460"/>
    <xdr:sp macro="" textlink="">
      <xdr:nvSpPr>
        <xdr:cNvPr id="517" name="テキスト ボックス 516"/>
        <xdr:cNvSpPr txBox="1"/>
      </xdr:nvSpPr>
      <xdr:spPr>
        <a:xfrm>
          <a:off x="14357350" y="634111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133985</xdr:rowOff>
    </xdr:from>
    <xdr:to xmlns:xdr="http://schemas.openxmlformats.org/drawingml/2006/spreadsheetDrawing">
      <xdr:col>71</xdr:col>
      <xdr:colOff>177800</xdr:colOff>
      <xdr:row>38</xdr:row>
      <xdr:rowOff>139700</xdr:rowOff>
    </xdr:to>
    <xdr:cxnSp macro="">
      <xdr:nvCxnSpPr>
        <xdr:cNvPr id="518" name="直線コネクタ 517"/>
        <xdr:cNvCxnSpPr/>
      </xdr:nvCxnSpPr>
      <xdr:spPr>
        <a:xfrm>
          <a:off x="12814300" y="664908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42545</xdr:rowOff>
    </xdr:from>
    <xdr:to xmlns:xdr="http://schemas.openxmlformats.org/drawingml/2006/spreadsheetDrawing">
      <xdr:col>72</xdr:col>
      <xdr:colOff>38100</xdr:colOff>
      <xdr:row>38</xdr:row>
      <xdr:rowOff>144145</xdr:rowOff>
    </xdr:to>
    <xdr:sp macro="" textlink="">
      <xdr:nvSpPr>
        <xdr:cNvPr id="519" name="フローチャート: 判断 518"/>
        <xdr:cNvSpPr/>
      </xdr:nvSpPr>
      <xdr:spPr>
        <a:xfrm>
          <a:off x="13652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160655</xdr:rowOff>
    </xdr:from>
    <xdr:ext cx="527050" cy="259080"/>
    <xdr:sp macro="" textlink="">
      <xdr:nvSpPr>
        <xdr:cNvPr id="520" name="テキスト ボックス 519"/>
        <xdr:cNvSpPr txBox="1"/>
      </xdr:nvSpPr>
      <xdr:spPr>
        <a:xfrm>
          <a:off x="13435965" y="6332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29210</xdr:rowOff>
    </xdr:from>
    <xdr:to xmlns:xdr="http://schemas.openxmlformats.org/drawingml/2006/spreadsheetDrawing">
      <xdr:col>67</xdr:col>
      <xdr:colOff>101600</xdr:colOff>
      <xdr:row>38</xdr:row>
      <xdr:rowOff>130175</xdr:rowOff>
    </xdr:to>
    <xdr:sp macro="" textlink="">
      <xdr:nvSpPr>
        <xdr:cNvPr id="521" name="フローチャート: 判断 520"/>
        <xdr:cNvSpPr/>
      </xdr:nvSpPr>
      <xdr:spPr>
        <a:xfrm>
          <a:off x="12763500" y="65443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146685</xdr:rowOff>
    </xdr:from>
    <xdr:ext cx="527050" cy="251460"/>
    <xdr:sp macro="" textlink="">
      <xdr:nvSpPr>
        <xdr:cNvPr id="522" name="テキスト ボックス 521"/>
        <xdr:cNvSpPr txBox="1"/>
      </xdr:nvSpPr>
      <xdr:spPr>
        <a:xfrm>
          <a:off x="12546965" y="631888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3" name="テキスト ボックス 52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4" name="テキスト ボックス 52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5" name="テキスト ボックス 52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6" name="テキスト ボックス 52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27" name="テキスト ボックス 52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88900</xdr:rowOff>
    </xdr:from>
    <xdr:to xmlns:xdr="http://schemas.openxmlformats.org/drawingml/2006/spreadsheetDrawing">
      <xdr:col>85</xdr:col>
      <xdr:colOff>177800</xdr:colOff>
      <xdr:row>39</xdr:row>
      <xdr:rowOff>19050</xdr:rowOff>
    </xdr:to>
    <xdr:sp macro="" textlink="">
      <xdr:nvSpPr>
        <xdr:cNvPr id="528" name="楕円 527"/>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6985</xdr:rowOff>
    </xdr:from>
    <xdr:ext cx="249555" cy="251460"/>
    <xdr:sp macro="" textlink="">
      <xdr:nvSpPr>
        <xdr:cNvPr id="529" name="災害復旧事業費該当値テキスト"/>
        <xdr:cNvSpPr txBox="1"/>
      </xdr:nvSpPr>
      <xdr:spPr>
        <a:xfrm>
          <a:off x="16370300" y="6522085"/>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88900</xdr:rowOff>
    </xdr:from>
    <xdr:to xmlns:xdr="http://schemas.openxmlformats.org/drawingml/2006/spreadsheetDrawing">
      <xdr:col>81</xdr:col>
      <xdr:colOff>101600</xdr:colOff>
      <xdr:row>39</xdr:row>
      <xdr:rowOff>19050</xdr:rowOff>
    </xdr:to>
    <xdr:sp macro="" textlink="">
      <xdr:nvSpPr>
        <xdr:cNvPr id="530" name="楕円 529"/>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10160</xdr:rowOff>
    </xdr:from>
    <xdr:ext cx="241935" cy="259080"/>
    <xdr:sp macro="" textlink="">
      <xdr:nvSpPr>
        <xdr:cNvPr id="531" name="テキスト ボックス 530"/>
        <xdr:cNvSpPr txBox="1"/>
      </xdr:nvSpPr>
      <xdr:spPr>
        <a:xfrm>
          <a:off x="15356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88900</xdr:rowOff>
    </xdr:from>
    <xdr:to xmlns:xdr="http://schemas.openxmlformats.org/drawingml/2006/spreadsheetDrawing">
      <xdr:col>76</xdr:col>
      <xdr:colOff>165100</xdr:colOff>
      <xdr:row>39</xdr:row>
      <xdr:rowOff>19050</xdr:rowOff>
    </xdr:to>
    <xdr:sp macro="" textlink="">
      <xdr:nvSpPr>
        <xdr:cNvPr id="532" name="楕円 531"/>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10160</xdr:rowOff>
    </xdr:from>
    <xdr:ext cx="241935" cy="259080"/>
    <xdr:sp macro="" textlink="">
      <xdr:nvSpPr>
        <xdr:cNvPr id="533" name="テキスト ボックス 532"/>
        <xdr:cNvSpPr txBox="1"/>
      </xdr:nvSpPr>
      <xdr:spPr>
        <a:xfrm>
          <a:off x="14467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88900</xdr:rowOff>
    </xdr:from>
    <xdr:to xmlns:xdr="http://schemas.openxmlformats.org/drawingml/2006/spreadsheetDrawing">
      <xdr:col>72</xdr:col>
      <xdr:colOff>38100</xdr:colOff>
      <xdr:row>39</xdr:row>
      <xdr:rowOff>19050</xdr:rowOff>
    </xdr:to>
    <xdr:sp macro="" textlink="">
      <xdr:nvSpPr>
        <xdr:cNvPr id="534" name="楕円 533"/>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1935" cy="259080"/>
    <xdr:sp macro="" textlink="">
      <xdr:nvSpPr>
        <xdr:cNvPr id="535" name="テキスト ボックス 534"/>
        <xdr:cNvSpPr txBox="1"/>
      </xdr:nvSpPr>
      <xdr:spPr>
        <a:xfrm>
          <a:off x="13578840" y="6696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83185</xdr:rowOff>
    </xdr:from>
    <xdr:to xmlns:xdr="http://schemas.openxmlformats.org/drawingml/2006/spreadsheetDrawing">
      <xdr:col>67</xdr:col>
      <xdr:colOff>101600</xdr:colOff>
      <xdr:row>39</xdr:row>
      <xdr:rowOff>13335</xdr:rowOff>
    </xdr:to>
    <xdr:sp macro="" textlink="">
      <xdr:nvSpPr>
        <xdr:cNvPr id="536" name="楕円 535"/>
        <xdr:cNvSpPr/>
      </xdr:nvSpPr>
      <xdr:spPr>
        <a:xfrm>
          <a:off x="12763500" y="659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4445</xdr:rowOff>
    </xdr:from>
    <xdr:ext cx="462280" cy="259080"/>
    <xdr:sp macro="" textlink="">
      <xdr:nvSpPr>
        <xdr:cNvPr id="537" name="テキスト ボックス 536"/>
        <xdr:cNvSpPr txBox="1"/>
      </xdr:nvSpPr>
      <xdr:spPr>
        <a:xfrm>
          <a:off x="12579350" y="669099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38" name="正方形/長方形 53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39" name="正方形/長方形 53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0" name="正方形/長方形 53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1" name="正方形/長方形 54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2" name="正方形/長方形 54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3" name="正方形/長方形 54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4" name="正方形/長方形 54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5" name="正方形/長方形 54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2265" cy="217805"/>
    <xdr:sp macro="" textlink="">
      <xdr:nvSpPr>
        <xdr:cNvPr id="546" name="テキスト ボックス 545"/>
        <xdr:cNvSpPr txBox="1"/>
      </xdr:nvSpPr>
      <xdr:spPr>
        <a:xfrm>
          <a:off x="12407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47" name="直線コネクタ 54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48" name="直線コネクタ 547"/>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1300" cy="251460"/>
    <xdr:sp macro="" textlink="">
      <xdr:nvSpPr>
        <xdr:cNvPr id="549" name="テキスト ボックス 548"/>
        <xdr:cNvSpPr txBox="1"/>
      </xdr:nvSpPr>
      <xdr:spPr>
        <a:xfrm>
          <a:off x="12197080" y="9255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0" name="直線コネクタ 549"/>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1300" cy="251460"/>
    <xdr:sp macro="" textlink="">
      <xdr:nvSpPr>
        <xdr:cNvPr id="551" name="テキスト ボックス 550"/>
        <xdr:cNvSpPr txBox="1"/>
      </xdr:nvSpPr>
      <xdr:spPr>
        <a:xfrm>
          <a:off x="12197080" y="8112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2"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53" name="直線コネクタ 552"/>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54"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5" name="直線コネクタ 554"/>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56"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57" name="直線コネクタ 556"/>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58" name="直線コネクタ 557"/>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59"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0" name="フローチャート: 判断 559"/>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61" name="直線コネクタ 560"/>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2" name="フローチャート: 判断 561"/>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1935" cy="259080"/>
    <xdr:sp macro="" textlink="">
      <xdr:nvSpPr>
        <xdr:cNvPr id="563" name="テキスト ボックス 562"/>
        <xdr:cNvSpPr txBox="1"/>
      </xdr:nvSpPr>
      <xdr:spPr>
        <a:xfrm>
          <a:off x="15356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64" name="直線コネクタ 563"/>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65" name="フローチャート: 判断 564"/>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1935" cy="259080"/>
    <xdr:sp macro="" textlink="">
      <xdr:nvSpPr>
        <xdr:cNvPr id="566" name="テキスト ボックス 565"/>
        <xdr:cNvSpPr txBox="1"/>
      </xdr:nvSpPr>
      <xdr:spPr>
        <a:xfrm>
          <a:off x="14467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67" name="直線コネクタ 566"/>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68" name="フローチャート: 判断 567"/>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1935" cy="259080"/>
    <xdr:sp macro="" textlink="">
      <xdr:nvSpPr>
        <xdr:cNvPr id="569" name="テキスト ボックス 568"/>
        <xdr:cNvSpPr txBox="1"/>
      </xdr:nvSpPr>
      <xdr:spPr>
        <a:xfrm>
          <a:off x="13578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0" name="フローチャート: 判断 569"/>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1935" cy="259080"/>
    <xdr:sp macro="" textlink="">
      <xdr:nvSpPr>
        <xdr:cNvPr id="571" name="テキスト ボックス 570"/>
        <xdr:cNvSpPr txBox="1"/>
      </xdr:nvSpPr>
      <xdr:spPr>
        <a:xfrm>
          <a:off x="12689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2" name="テキスト ボックス 571"/>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73" name="テキスト ボックス 572"/>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74" name="テキスト ボックス 573"/>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75" name="テキスト ボックス 574"/>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76" name="テキスト ボックス 575"/>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77" name="楕円 576"/>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78"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9" name="楕円 578"/>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1935" cy="259080"/>
    <xdr:sp macro="" textlink="">
      <xdr:nvSpPr>
        <xdr:cNvPr id="580" name="テキスト ボックス 579"/>
        <xdr:cNvSpPr txBox="1"/>
      </xdr:nvSpPr>
      <xdr:spPr>
        <a:xfrm>
          <a:off x="15356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1" name="楕円 580"/>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1935" cy="259080"/>
    <xdr:sp macro="" textlink="">
      <xdr:nvSpPr>
        <xdr:cNvPr id="582" name="テキスト ボックス 581"/>
        <xdr:cNvSpPr txBox="1"/>
      </xdr:nvSpPr>
      <xdr:spPr>
        <a:xfrm>
          <a:off x="14467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3" name="楕円 582"/>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1935" cy="259080"/>
    <xdr:sp macro="" textlink="">
      <xdr:nvSpPr>
        <xdr:cNvPr id="584" name="テキスト ボックス 583"/>
        <xdr:cNvSpPr txBox="1"/>
      </xdr:nvSpPr>
      <xdr:spPr>
        <a:xfrm>
          <a:off x="13578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5" name="楕円 584"/>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1935" cy="259080"/>
    <xdr:sp macro="" textlink="">
      <xdr:nvSpPr>
        <xdr:cNvPr id="586" name="テキスト ボックス 585"/>
        <xdr:cNvSpPr txBox="1"/>
      </xdr:nvSpPr>
      <xdr:spPr>
        <a:xfrm>
          <a:off x="12689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87" name="正方形/長方形 58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88" name="正方形/長方形 587"/>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89" name="正方形/長方形 588"/>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0" name="正方形/長方形 589"/>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1" name="正方形/長方形 590"/>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2" name="正方形/長方形 591"/>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3" name="正方形/長方形 592"/>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594" name="正方形/長方形 593"/>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2265" cy="217805"/>
    <xdr:sp macro="" textlink="">
      <xdr:nvSpPr>
        <xdr:cNvPr id="595" name="テキスト ボックス 594"/>
        <xdr:cNvSpPr txBox="1"/>
      </xdr:nvSpPr>
      <xdr:spPr>
        <a:xfrm>
          <a:off x="12407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596" name="直線コネクタ 595"/>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597" name="直線コネクタ 596"/>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1300" cy="251460"/>
    <xdr:sp macro="" textlink="">
      <xdr:nvSpPr>
        <xdr:cNvPr id="598" name="テキスト ボックス 597"/>
        <xdr:cNvSpPr txBox="1"/>
      </xdr:nvSpPr>
      <xdr:spPr>
        <a:xfrm>
          <a:off x="12197080" y="13370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599" name="直線コネクタ 598"/>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75</xdr:row>
      <xdr:rowOff>54610</xdr:rowOff>
    </xdr:from>
    <xdr:ext cx="588010" cy="251460"/>
    <xdr:sp macro="" textlink="">
      <xdr:nvSpPr>
        <xdr:cNvPr id="600" name="テキスト ボックス 599"/>
        <xdr:cNvSpPr txBox="1"/>
      </xdr:nvSpPr>
      <xdr:spPr>
        <a:xfrm>
          <a:off x="11850370" y="12913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01" name="直線コネクタ 600"/>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88010" cy="251460"/>
    <xdr:sp macro="" textlink="">
      <xdr:nvSpPr>
        <xdr:cNvPr id="602" name="テキスト ボックス 601"/>
        <xdr:cNvSpPr txBox="1"/>
      </xdr:nvSpPr>
      <xdr:spPr>
        <a:xfrm>
          <a:off x="11850370" y="12456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03" name="直線コネクタ 602"/>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168910</xdr:rowOff>
    </xdr:from>
    <xdr:ext cx="588010" cy="251460"/>
    <xdr:sp macro="" textlink="">
      <xdr:nvSpPr>
        <xdr:cNvPr id="604" name="テキスト ボックス 603"/>
        <xdr:cNvSpPr txBox="1"/>
      </xdr:nvSpPr>
      <xdr:spPr>
        <a:xfrm>
          <a:off x="11850370" y="11998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05" name="直線コネクタ 604"/>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8010" cy="251460"/>
    <xdr:sp macro="" textlink="">
      <xdr:nvSpPr>
        <xdr:cNvPr id="606" name="テキスト ボックス 605"/>
        <xdr:cNvSpPr txBox="1"/>
      </xdr:nvSpPr>
      <xdr:spPr>
        <a:xfrm>
          <a:off x="11850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7"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134620</xdr:rowOff>
    </xdr:from>
    <xdr:to xmlns:xdr="http://schemas.openxmlformats.org/drawingml/2006/spreadsheetDrawing">
      <xdr:col>85</xdr:col>
      <xdr:colOff>126365</xdr:colOff>
      <xdr:row>78</xdr:row>
      <xdr:rowOff>133985</xdr:rowOff>
    </xdr:to>
    <xdr:cxnSp macro="">
      <xdr:nvCxnSpPr>
        <xdr:cNvPr id="608" name="直線コネクタ 607"/>
        <xdr:cNvCxnSpPr/>
      </xdr:nvCxnSpPr>
      <xdr:spPr>
        <a:xfrm flipV="1">
          <a:off x="16317595" y="12307570"/>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137795</xdr:rowOff>
    </xdr:from>
    <xdr:ext cx="469900" cy="259080"/>
    <xdr:sp macro="" textlink="">
      <xdr:nvSpPr>
        <xdr:cNvPr id="609" name="公債費最小値テキスト"/>
        <xdr:cNvSpPr txBox="1"/>
      </xdr:nvSpPr>
      <xdr:spPr>
        <a:xfrm>
          <a:off x="16370300" y="135108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133985</xdr:rowOff>
    </xdr:from>
    <xdr:to xmlns:xdr="http://schemas.openxmlformats.org/drawingml/2006/spreadsheetDrawing">
      <xdr:col>86</xdr:col>
      <xdr:colOff>25400</xdr:colOff>
      <xdr:row>78</xdr:row>
      <xdr:rowOff>133985</xdr:rowOff>
    </xdr:to>
    <xdr:cxnSp macro="">
      <xdr:nvCxnSpPr>
        <xdr:cNvPr id="610" name="直線コネクタ 609"/>
        <xdr:cNvCxnSpPr/>
      </xdr:nvCxnSpPr>
      <xdr:spPr>
        <a:xfrm>
          <a:off x="16230600" y="13507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81280</xdr:rowOff>
    </xdr:from>
    <xdr:ext cx="598805" cy="259080"/>
    <xdr:sp macro="" textlink="">
      <xdr:nvSpPr>
        <xdr:cNvPr id="611" name="公債費最大値テキスト"/>
        <xdr:cNvSpPr txBox="1"/>
      </xdr:nvSpPr>
      <xdr:spPr>
        <a:xfrm>
          <a:off x="16370300" y="120827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527,298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71</xdr:row>
      <xdr:rowOff>134620</xdr:rowOff>
    </xdr:from>
    <xdr:to xmlns:xdr="http://schemas.openxmlformats.org/drawingml/2006/spreadsheetDrawing">
      <xdr:col>86</xdr:col>
      <xdr:colOff>25400</xdr:colOff>
      <xdr:row>71</xdr:row>
      <xdr:rowOff>134620</xdr:rowOff>
    </xdr:to>
    <xdr:cxnSp macro="">
      <xdr:nvCxnSpPr>
        <xdr:cNvPr id="612" name="直線コネクタ 611"/>
        <xdr:cNvCxnSpPr/>
      </xdr:nvCxnSpPr>
      <xdr:spPr>
        <a:xfrm>
          <a:off x="16230600" y="12307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25400</xdr:rowOff>
    </xdr:from>
    <xdr:to xmlns:xdr="http://schemas.openxmlformats.org/drawingml/2006/spreadsheetDrawing">
      <xdr:col>85</xdr:col>
      <xdr:colOff>127000</xdr:colOff>
      <xdr:row>78</xdr:row>
      <xdr:rowOff>29845</xdr:rowOff>
    </xdr:to>
    <xdr:cxnSp macro="">
      <xdr:nvCxnSpPr>
        <xdr:cNvPr id="613" name="直線コネクタ 612"/>
        <xdr:cNvCxnSpPr/>
      </xdr:nvCxnSpPr>
      <xdr:spPr>
        <a:xfrm flipV="1">
          <a:off x="15481300" y="1339850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70485</xdr:rowOff>
    </xdr:from>
    <xdr:ext cx="534670" cy="259080"/>
    <xdr:sp macro="" textlink="">
      <xdr:nvSpPr>
        <xdr:cNvPr id="614" name="公債費平均値テキスト"/>
        <xdr:cNvSpPr txBox="1"/>
      </xdr:nvSpPr>
      <xdr:spPr>
        <a:xfrm>
          <a:off x="16370300" y="131006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93,073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47625</xdr:rowOff>
    </xdr:from>
    <xdr:to xmlns:xdr="http://schemas.openxmlformats.org/drawingml/2006/spreadsheetDrawing">
      <xdr:col>85</xdr:col>
      <xdr:colOff>177800</xdr:colOff>
      <xdr:row>77</xdr:row>
      <xdr:rowOff>149225</xdr:rowOff>
    </xdr:to>
    <xdr:sp macro="" textlink="">
      <xdr:nvSpPr>
        <xdr:cNvPr id="615" name="フローチャート: 判断 614"/>
        <xdr:cNvSpPr/>
      </xdr:nvSpPr>
      <xdr:spPr>
        <a:xfrm>
          <a:off x="162687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29845</xdr:rowOff>
    </xdr:from>
    <xdr:to xmlns:xdr="http://schemas.openxmlformats.org/drawingml/2006/spreadsheetDrawing">
      <xdr:col>81</xdr:col>
      <xdr:colOff>50800</xdr:colOff>
      <xdr:row>78</xdr:row>
      <xdr:rowOff>29845</xdr:rowOff>
    </xdr:to>
    <xdr:cxnSp macro="">
      <xdr:nvCxnSpPr>
        <xdr:cNvPr id="616" name="直線コネクタ 615"/>
        <xdr:cNvCxnSpPr/>
      </xdr:nvCxnSpPr>
      <xdr:spPr>
        <a:xfrm flipV="1">
          <a:off x="14592300" y="1340294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56515</xdr:rowOff>
    </xdr:from>
    <xdr:to xmlns:xdr="http://schemas.openxmlformats.org/drawingml/2006/spreadsheetDrawing">
      <xdr:col>81</xdr:col>
      <xdr:colOff>101600</xdr:colOff>
      <xdr:row>77</xdr:row>
      <xdr:rowOff>158115</xdr:rowOff>
    </xdr:to>
    <xdr:sp macro="" textlink="">
      <xdr:nvSpPr>
        <xdr:cNvPr id="617" name="フローチャート: 判断 616"/>
        <xdr:cNvSpPr/>
      </xdr:nvSpPr>
      <xdr:spPr>
        <a:xfrm>
          <a:off x="15430500" y="13258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3175</xdr:rowOff>
    </xdr:from>
    <xdr:ext cx="527050" cy="259080"/>
    <xdr:sp macro="" textlink="">
      <xdr:nvSpPr>
        <xdr:cNvPr id="618" name="テキスト ボックス 617"/>
        <xdr:cNvSpPr txBox="1"/>
      </xdr:nvSpPr>
      <xdr:spPr>
        <a:xfrm>
          <a:off x="15213965" y="130333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27940</xdr:rowOff>
    </xdr:from>
    <xdr:to xmlns:xdr="http://schemas.openxmlformats.org/drawingml/2006/spreadsheetDrawing">
      <xdr:col>76</xdr:col>
      <xdr:colOff>114300</xdr:colOff>
      <xdr:row>78</xdr:row>
      <xdr:rowOff>29845</xdr:rowOff>
    </xdr:to>
    <xdr:cxnSp macro="">
      <xdr:nvCxnSpPr>
        <xdr:cNvPr id="619" name="直線コネクタ 618"/>
        <xdr:cNvCxnSpPr/>
      </xdr:nvCxnSpPr>
      <xdr:spPr>
        <a:xfrm>
          <a:off x="13703300" y="1340104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60960</xdr:rowOff>
    </xdr:from>
    <xdr:to xmlns:xdr="http://schemas.openxmlformats.org/drawingml/2006/spreadsheetDrawing">
      <xdr:col>76</xdr:col>
      <xdr:colOff>165100</xdr:colOff>
      <xdr:row>77</xdr:row>
      <xdr:rowOff>162560</xdr:rowOff>
    </xdr:to>
    <xdr:sp macro="" textlink="">
      <xdr:nvSpPr>
        <xdr:cNvPr id="620" name="フローチャート: 判断 619"/>
        <xdr:cNvSpPr/>
      </xdr:nvSpPr>
      <xdr:spPr>
        <a:xfrm>
          <a:off x="14541500" y="132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7620</xdr:rowOff>
    </xdr:from>
    <xdr:ext cx="527050" cy="251460"/>
    <xdr:sp macro="" textlink="">
      <xdr:nvSpPr>
        <xdr:cNvPr id="621" name="テキスト ボックス 620"/>
        <xdr:cNvSpPr txBox="1"/>
      </xdr:nvSpPr>
      <xdr:spPr>
        <a:xfrm>
          <a:off x="14324965" y="130378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27940</xdr:rowOff>
    </xdr:from>
    <xdr:to xmlns:xdr="http://schemas.openxmlformats.org/drawingml/2006/spreadsheetDrawing">
      <xdr:col>71</xdr:col>
      <xdr:colOff>177800</xdr:colOff>
      <xdr:row>78</xdr:row>
      <xdr:rowOff>33655</xdr:rowOff>
    </xdr:to>
    <xdr:cxnSp macro="">
      <xdr:nvCxnSpPr>
        <xdr:cNvPr id="622" name="直線コネクタ 621"/>
        <xdr:cNvCxnSpPr/>
      </xdr:nvCxnSpPr>
      <xdr:spPr>
        <a:xfrm flipV="1">
          <a:off x="12814300" y="1340104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68580</xdr:rowOff>
    </xdr:from>
    <xdr:to xmlns:xdr="http://schemas.openxmlformats.org/drawingml/2006/spreadsheetDrawing">
      <xdr:col>72</xdr:col>
      <xdr:colOff>38100</xdr:colOff>
      <xdr:row>77</xdr:row>
      <xdr:rowOff>170180</xdr:rowOff>
    </xdr:to>
    <xdr:sp macro="" textlink="">
      <xdr:nvSpPr>
        <xdr:cNvPr id="623" name="フローチャート: 判断 622"/>
        <xdr:cNvSpPr/>
      </xdr:nvSpPr>
      <xdr:spPr>
        <a:xfrm>
          <a:off x="13652500" y="13270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15240</xdr:rowOff>
    </xdr:from>
    <xdr:ext cx="527050" cy="259080"/>
    <xdr:sp macro="" textlink="">
      <xdr:nvSpPr>
        <xdr:cNvPr id="624" name="テキスト ボックス 623"/>
        <xdr:cNvSpPr txBox="1"/>
      </xdr:nvSpPr>
      <xdr:spPr>
        <a:xfrm>
          <a:off x="13435965" y="1304544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83,930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94615</xdr:rowOff>
    </xdr:from>
    <xdr:to xmlns:xdr="http://schemas.openxmlformats.org/drawingml/2006/spreadsheetDrawing">
      <xdr:col>67</xdr:col>
      <xdr:colOff>101600</xdr:colOff>
      <xdr:row>78</xdr:row>
      <xdr:rowOff>24765</xdr:rowOff>
    </xdr:to>
    <xdr:sp macro="" textlink="">
      <xdr:nvSpPr>
        <xdr:cNvPr id="625" name="フローチャート: 判断 624"/>
        <xdr:cNvSpPr/>
      </xdr:nvSpPr>
      <xdr:spPr>
        <a:xfrm>
          <a:off x="12763500" y="1329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41275</xdr:rowOff>
    </xdr:from>
    <xdr:ext cx="527050" cy="251460"/>
    <xdr:sp macro="" textlink="">
      <xdr:nvSpPr>
        <xdr:cNvPr id="626" name="テキスト ボックス 625"/>
        <xdr:cNvSpPr txBox="1"/>
      </xdr:nvSpPr>
      <xdr:spPr>
        <a:xfrm>
          <a:off x="12546965" y="130714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27" name="テキスト ボックス 626"/>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28" name="テキスト ボックス 627"/>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29" name="テキスト ボックス 628"/>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0" name="テキスト ボックス 629"/>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1" name="テキスト ボックス 630"/>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146050</xdr:rowOff>
    </xdr:from>
    <xdr:to xmlns:xdr="http://schemas.openxmlformats.org/drawingml/2006/spreadsheetDrawing">
      <xdr:col>85</xdr:col>
      <xdr:colOff>177800</xdr:colOff>
      <xdr:row>78</xdr:row>
      <xdr:rowOff>76200</xdr:rowOff>
    </xdr:to>
    <xdr:sp macro="" textlink="">
      <xdr:nvSpPr>
        <xdr:cNvPr id="632" name="楕円 631"/>
        <xdr:cNvSpPr/>
      </xdr:nvSpPr>
      <xdr:spPr>
        <a:xfrm>
          <a:off x="162687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60960</xdr:rowOff>
    </xdr:from>
    <xdr:ext cx="534670" cy="259080"/>
    <xdr:sp macro="" textlink="">
      <xdr:nvSpPr>
        <xdr:cNvPr id="633" name="公債費該当値テキスト"/>
        <xdr:cNvSpPr txBox="1"/>
      </xdr:nvSpPr>
      <xdr:spPr>
        <a:xfrm>
          <a:off x="16370300" y="132626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150495</xdr:rowOff>
    </xdr:from>
    <xdr:to xmlns:xdr="http://schemas.openxmlformats.org/drawingml/2006/spreadsheetDrawing">
      <xdr:col>81</xdr:col>
      <xdr:colOff>101600</xdr:colOff>
      <xdr:row>78</xdr:row>
      <xdr:rowOff>80645</xdr:rowOff>
    </xdr:to>
    <xdr:sp macro="" textlink="">
      <xdr:nvSpPr>
        <xdr:cNvPr id="634" name="楕円 633"/>
        <xdr:cNvSpPr/>
      </xdr:nvSpPr>
      <xdr:spPr>
        <a:xfrm>
          <a:off x="15430500" y="1335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78</xdr:row>
      <xdr:rowOff>71755</xdr:rowOff>
    </xdr:from>
    <xdr:ext cx="527050" cy="259080"/>
    <xdr:sp macro="" textlink="">
      <xdr:nvSpPr>
        <xdr:cNvPr id="635" name="テキスト ボックス 634"/>
        <xdr:cNvSpPr txBox="1"/>
      </xdr:nvSpPr>
      <xdr:spPr>
        <a:xfrm>
          <a:off x="15213965" y="13444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150495</xdr:rowOff>
    </xdr:from>
    <xdr:to xmlns:xdr="http://schemas.openxmlformats.org/drawingml/2006/spreadsheetDrawing">
      <xdr:col>76</xdr:col>
      <xdr:colOff>165100</xdr:colOff>
      <xdr:row>78</xdr:row>
      <xdr:rowOff>80645</xdr:rowOff>
    </xdr:to>
    <xdr:sp macro="" textlink="">
      <xdr:nvSpPr>
        <xdr:cNvPr id="636" name="楕円 635"/>
        <xdr:cNvSpPr/>
      </xdr:nvSpPr>
      <xdr:spPr>
        <a:xfrm>
          <a:off x="14541500" y="1335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78</xdr:row>
      <xdr:rowOff>71755</xdr:rowOff>
    </xdr:from>
    <xdr:ext cx="527050" cy="259080"/>
    <xdr:sp macro="" textlink="">
      <xdr:nvSpPr>
        <xdr:cNvPr id="637" name="テキスト ボックス 636"/>
        <xdr:cNvSpPr txBox="1"/>
      </xdr:nvSpPr>
      <xdr:spPr>
        <a:xfrm>
          <a:off x="14324965" y="13444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148590</xdr:rowOff>
    </xdr:from>
    <xdr:to xmlns:xdr="http://schemas.openxmlformats.org/drawingml/2006/spreadsheetDrawing">
      <xdr:col>72</xdr:col>
      <xdr:colOff>38100</xdr:colOff>
      <xdr:row>78</xdr:row>
      <xdr:rowOff>78740</xdr:rowOff>
    </xdr:to>
    <xdr:sp macro="" textlink="">
      <xdr:nvSpPr>
        <xdr:cNvPr id="638" name="楕円 637"/>
        <xdr:cNvSpPr/>
      </xdr:nvSpPr>
      <xdr:spPr>
        <a:xfrm>
          <a:off x="13652500" y="133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78</xdr:row>
      <xdr:rowOff>69850</xdr:rowOff>
    </xdr:from>
    <xdr:ext cx="527050" cy="259080"/>
    <xdr:sp macro="" textlink="">
      <xdr:nvSpPr>
        <xdr:cNvPr id="639" name="テキスト ボックス 638"/>
        <xdr:cNvSpPr txBox="1"/>
      </xdr:nvSpPr>
      <xdr:spPr>
        <a:xfrm>
          <a:off x="13435965" y="134429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154940</xdr:rowOff>
    </xdr:from>
    <xdr:to xmlns:xdr="http://schemas.openxmlformats.org/drawingml/2006/spreadsheetDrawing">
      <xdr:col>67</xdr:col>
      <xdr:colOff>101600</xdr:colOff>
      <xdr:row>78</xdr:row>
      <xdr:rowOff>84455</xdr:rowOff>
    </xdr:to>
    <xdr:sp macro="" textlink="">
      <xdr:nvSpPr>
        <xdr:cNvPr id="640" name="楕円 639"/>
        <xdr:cNvSpPr/>
      </xdr:nvSpPr>
      <xdr:spPr>
        <a:xfrm>
          <a:off x="12763500" y="133565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78</xdr:row>
      <xdr:rowOff>75565</xdr:rowOff>
    </xdr:from>
    <xdr:ext cx="527050" cy="251460"/>
    <xdr:sp macro="" textlink="">
      <xdr:nvSpPr>
        <xdr:cNvPr id="641" name="テキスト ボックス 640"/>
        <xdr:cNvSpPr txBox="1"/>
      </xdr:nvSpPr>
      <xdr:spPr>
        <a:xfrm>
          <a:off x="12546965" y="1344866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2" name="正方形/長方形 64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43" name="正方形/長方形 642"/>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44" name="正方形/長方形 643"/>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45" name="正方形/長方形 644"/>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46" name="正方形/長方形 645"/>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47" name="正方形/長方形 646"/>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48" name="正方形/長方形 647"/>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49" name="正方形/長方形 648"/>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2265" cy="217805"/>
    <xdr:sp macro="" textlink="">
      <xdr:nvSpPr>
        <xdr:cNvPr id="650" name="テキスト ボックス 649"/>
        <xdr:cNvSpPr txBox="1"/>
      </xdr:nvSpPr>
      <xdr:spPr>
        <a:xfrm>
          <a:off x="12407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1" name="直線コネクタ 650"/>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99060</xdr:rowOff>
    </xdr:from>
    <xdr:to xmlns:xdr="http://schemas.openxmlformats.org/drawingml/2006/spreadsheetDrawing">
      <xdr:col>89</xdr:col>
      <xdr:colOff>177800</xdr:colOff>
      <xdr:row>99</xdr:row>
      <xdr:rowOff>99060</xdr:rowOff>
    </xdr:to>
    <xdr:cxnSp macro="">
      <xdr:nvCxnSpPr>
        <xdr:cNvPr id="652" name="直線コネクタ 651"/>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128270</xdr:rowOff>
    </xdr:from>
    <xdr:ext cx="241300" cy="259080"/>
    <xdr:sp macro="" textlink="">
      <xdr:nvSpPr>
        <xdr:cNvPr id="653" name="テキスト ボックス 652"/>
        <xdr:cNvSpPr txBox="1"/>
      </xdr:nvSpPr>
      <xdr:spPr>
        <a:xfrm>
          <a:off x="12197080" y="1693037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114935</xdr:rowOff>
    </xdr:from>
    <xdr:to xmlns:xdr="http://schemas.openxmlformats.org/drawingml/2006/spreadsheetDrawing">
      <xdr:col>89</xdr:col>
      <xdr:colOff>177800</xdr:colOff>
      <xdr:row>97</xdr:row>
      <xdr:rowOff>114935</xdr:rowOff>
    </xdr:to>
    <xdr:cxnSp macro="">
      <xdr:nvCxnSpPr>
        <xdr:cNvPr id="654" name="直線コネクタ 653"/>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144145</xdr:rowOff>
    </xdr:from>
    <xdr:ext cx="588010" cy="251460"/>
    <xdr:sp macro="" textlink="">
      <xdr:nvSpPr>
        <xdr:cNvPr id="655" name="テキスト ボックス 654"/>
        <xdr:cNvSpPr txBox="1"/>
      </xdr:nvSpPr>
      <xdr:spPr>
        <a:xfrm>
          <a:off x="11850370" y="16603345"/>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95</xdr:row>
      <xdr:rowOff>132080</xdr:rowOff>
    </xdr:from>
    <xdr:to xmlns:xdr="http://schemas.openxmlformats.org/drawingml/2006/spreadsheetDrawing">
      <xdr:col>89</xdr:col>
      <xdr:colOff>177800</xdr:colOff>
      <xdr:row>95</xdr:row>
      <xdr:rowOff>132080</xdr:rowOff>
    </xdr:to>
    <xdr:cxnSp macro="">
      <xdr:nvCxnSpPr>
        <xdr:cNvPr id="656" name="直線コネクタ 655"/>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94</xdr:row>
      <xdr:rowOff>160655</xdr:rowOff>
    </xdr:from>
    <xdr:ext cx="588010" cy="259080"/>
    <xdr:sp macro="" textlink="">
      <xdr:nvSpPr>
        <xdr:cNvPr id="657" name="テキスト ボックス 656"/>
        <xdr:cNvSpPr txBox="1"/>
      </xdr:nvSpPr>
      <xdr:spPr>
        <a:xfrm>
          <a:off x="11850370" y="16276955"/>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147955</xdr:rowOff>
    </xdr:from>
    <xdr:to xmlns:xdr="http://schemas.openxmlformats.org/drawingml/2006/spreadsheetDrawing">
      <xdr:col>89</xdr:col>
      <xdr:colOff>177800</xdr:colOff>
      <xdr:row>93</xdr:row>
      <xdr:rowOff>147955</xdr:rowOff>
    </xdr:to>
    <xdr:cxnSp macro="">
      <xdr:nvCxnSpPr>
        <xdr:cNvPr id="658" name="直線コネクタ 657"/>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6350</xdr:rowOff>
    </xdr:from>
    <xdr:ext cx="588010" cy="251460"/>
    <xdr:sp macro="" textlink="">
      <xdr:nvSpPr>
        <xdr:cNvPr id="659" name="テキスト ボックス 658"/>
        <xdr:cNvSpPr txBox="1"/>
      </xdr:nvSpPr>
      <xdr:spPr>
        <a:xfrm>
          <a:off x="11850370" y="1595120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164465</xdr:rowOff>
    </xdr:from>
    <xdr:to xmlns:xdr="http://schemas.openxmlformats.org/drawingml/2006/spreadsheetDrawing">
      <xdr:col>89</xdr:col>
      <xdr:colOff>177800</xdr:colOff>
      <xdr:row>91</xdr:row>
      <xdr:rowOff>164465</xdr:rowOff>
    </xdr:to>
    <xdr:cxnSp macro="">
      <xdr:nvCxnSpPr>
        <xdr:cNvPr id="660" name="直線コネクタ 659"/>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22225</xdr:rowOff>
    </xdr:from>
    <xdr:ext cx="588010" cy="258445"/>
    <xdr:sp macro="" textlink="">
      <xdr:nvSpPr>
        <xdr:cNvPr id="661" name="テキスト ボックス 660"/>
        <xdr:cNvSpPr txBox="1"/>
      </xdr:nvSpPr>
      <xdr:spPr>
        <a:xfrm>
          <a:off x="11850370" y="15624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8890</xdr:rowOff>
    </xdr:from>
    <xdr:to xmlns:xdr="http://schemas.openxmlformats.org/drawingml/2006/spreadsheetDrawing">
      <xdr:col>89</xdr:col>
      <xdr:colOff>177800</xdr:colOff>
      <xdr:row>90</xdr:row>
      <xdr:rowOff>8890</xdr:rowOff>
    </xdr:to>
    <xdr:cxnSp macro="">
      <xdr:nvCxnSpPr>
        <xdr:cNvPr id="662" name="直線コネクタ 661"/>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38100</xdr:rowOff>
    </xdr:from>
    <xdr:ext cx="588010" cy="259080"/>
    <xdr:sp macro="" textlink="">
      <xdr:nvSpPr>
        <xdr:cNvPr id="663" name="テキスト ボックス 662"/>
        <xdr:cNvSpPr txBox="1"/>
      </xdr:nvSpPr>
      <xdr:spPr>
        <a:xfrm>
          <a:off x="11850370" y="15297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4" name="直線コネクタ 663"/>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8010" cy="251460"/>
    <xdr:sp macro="" textlink="">
      <xdr:nvSpPr>
        <xdr:cNvPr id="665" name="テキスト ボックス 664"/>
        <xdr:cNvSpPr txBox="1"/>
      </xdr:nvSpPr>
      <xdr:spPr>
        <a:xfrm>
          <a:off x="11850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6"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23495</xdr:rowOff>
    </xdr:from>
    <xdr:to xmlns:xdr="http://schemas.openxmlformats.org/drawingml/2006/spreadsheetDrawing">
      <xdr:col>85</xdr:col>
      <xdr:colOff>126365</xdr:colOff>
      <xdr:row>99</xdr:row>
      <xdr:rowOff>97790</xdr:rowOff>
    </xdr:to>
    <xdr:cxnSp macro="">
      <xdr:nvCxnSpPr>
        <xdr:cNvPr id="667" name="直線コネクタ 666"/>
        <xdr:cNvCxnSpPr/>
      </xdr:nvCxnSpPr>
      <xdr:spPr>
        <a:xfrm flipV="1">
          <a:off x="16317595" y="15625445"/>
          <a:ext cx="1270" cy="1445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101600</xdr:rowOff>
    </xdr:from>
    <xdr:ext cx="378460" cy="259080"/>
    <xdr:sp macro="" textlink="">
      <xdr:nvSpPr>
        <xdr:cNvPr id="668" name="積立金最小値テキスト"/>
        <xdr:cNvSpPr txBox="1"/>
      </xdr:nvSpPr>
      <xdr:spPr>
        <a:xfrm>
          <a:off x="16370300" y="170751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97790</xdr:rowOff>
    </xdr:from>
    <xdr:to xmlns:xdr="http://schemas.openxmlformats.org/drawingml/2006/spreadsheetDrawing">
      <xdr:col>86</xdr:col>
      <xdr:colOff>25400</xdr:colOff>
      <xdr:row>99</xdr:row>
      <xdr:rowOff>97790</xdr:rowOff>
    </xdr:to>
    <xdr:cxnSp macro="">
      <xdr:nvCxnSpPr>
        <xdr:cNvPr id="669" name="直線コネクタ 668"/>
        <xdr:cNvCxnSpPr/>
      </xdr:nvCxnSpPr>
      <xdr:spPr>
        <a:xfrm>
          <a:off x="16230600" y="17071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141605</xdr:rowOff>
    </xdr:from>
    <xdr:ext cx="598805" cy="259080"/>
    <xdr:sp macro="" textlink="">
      <xdr:nvSpPr>
        <xdr:cNvPr id="670" name="積立金最大値テキスト"/>
        <xdr:cNvSpPr txBox="1"/>
      </xdr:nvSpPr>
      <xdr:spPr>
        <a:xfrm>
          <a:off x="16370300" y="154006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443,065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23495</xdr:rowOff>
    </xdr:from>
    <xdr:to xmlns:xdr="http://schemas.openxmlformats.org/drawingml/2006/spreadsheetDrawing">
      <xdr:col>86</xdr:col>
      <xdr:colOff>25400</xdr:colOff>
      <xdr:row>91</xdr:row>
      <xdr:rowOff>23495</xdr:rowOff>
    </xdr:to>
    <xdr:cxnSp macro="">
      <xdr:nvCxnSpPr>
        <xdr:cNvPr id="671" name="直線コネクタ 670"/>
        <xdr:cNvCxnSpPr/>
      </xdr:nvCxnSpPr>
      <xdr:spPr>
        <a:xfrm>
          <a:off x="16230600" y="15625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67945</xdr:rowOff>
    </xdr:from>
    <xdr:to xmlns:xdr="http://schemas.openxmlformats.org/drawingml/2006/spreadsheetDrawing">
      <xdr:col>85</xdr:col>
      <xdr:colOff>127000</xdr:colOff>
      <xdr:row>98</xdr:row>
      <xdr:rowOff>71120</xdr:rowOff>
    </xdr:to>
    <xdr:cxnSp macro="">
      <xdr:nvCxnSpPr>
        <xdr:cNvPr id="672" name="直線コネクタ 671"/>
        <xdr:cNvCxnSpPr/>
      </xdr:nvCxnSpPr>
      <xdr:spPr>
        <a:xfrm>
          <a:off x="15481300" y="16870045"/>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97</xdr:row>
      <xdr:rowOff>7620</xdr:rowOff>
    </xdr:from>
    <xdr:ext cx="534670" cy="251460"/>
    <xdr:sp macro="" textlink="">
      <xdr:nvSpPr>
        <xdr:cNvPr id="673" name="積立金平均値テキスト"/>
        <xdr:cNvSpPr txBox="1"/>
      </xdr:nvSpPr>
      <xdr:spPr>
        <a:xfrm>
          <a:off x="16370300" y="1663827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71,906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156210</xdr:rowOff>
    </xdr:from>
    <xdr:to xmlns:xdr="http://schemas.openxmlformats.org/drawingml/2006/spreadsheetDrawing">
      <xdr:col>85</xdr:col>
      <xdr:colOff>177800</xdr:colOff>
      <xdr:row>98</xdr:row>
      <xdr:rowOff>86360</xdr:rowOff>
    </xdr:to>
    <xdr:sp macro="" textlink="">
      <xdr:nvSpPr>
        <xdr:cNvPr id="674" name="フローチャート: 判断 673"/>
        <xdr:cNvSpPr/>
      </xdr:nvSpPr>
      <xdr:spPr>
        <a:xfrm>
          <a:off x="16268700" y="1678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41910</xdr:rowOff>
    </xdr:from>
    <xdr:to xmlns:xdr="http://schemas.openxmlformats.org/drawingml/2006/spreadsheetDrawing">
      <xdr:col>81</xdr:col>
      <xdr:colOff>50800</xdr:colOff>
      <xdr:row>98</xdr:row>
      <xdr:rowOff>67945</xdr:rowOff>
    </xdr:to>
    <xdr:cxnSp macro="">
      <xdr:nvCxnSpPr>
        <xdr:cNvPr id="675" name="直線コネクタ 674"/>
        <xdr:cNvCxnSpPr/>
      </xdr:nvCxnSpPr>
      <xdr:spPr>
        <a:xfrm>
          <a:off x="14592300" y="1684401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147320</xdr:rowOff>
    </xdr:from>
    <xdr:to xmlns:xdr="http://schemas.openxmlformats.org/drawingml/2006/spreadsheetDrawing">
      <xdr:col>81</xdr:col>
      <xdr:colOff>101600</xdr:colOff>
      <xdr:row>98</xdr:row>
      <xdr:rowOff>77470</xdr:rowOff>
    </xdr:to>
    <xdr:sp macro="" textlink="">
      <xdr:nvSpPr>
        <xdr:cNvPr id="676" name="フローチャート: 判断 675"/>
        <xdr:cNvSpPr/>
      </xdr:nvSpPr>
      <xdr:spPr>
        <a:xfrm>
          <a:off x="15430500" y="1677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93980</xdr:rowOff>
    </xdr:from>
    <xdr:ext cx="527050" cy="259080"/>
    <xdr:sp macro="" textlink="">
      <xdr:nvSpPr>
        <xdr:cNvPr id="677" name="テキスト ボックス 676"/>
        <xdr:cNvSpPr txBox="1"/>
      </xdr:nvSpPr>
      <xdr:spPr>
        <a:xfrm>
          <a:off x="15213965" y="165531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74,619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38735</xdr:rowOff>
    </xdr:from>
    <xdr:to xmlns:xdr="http://schemas.openxmlformats.org/drawingml/2006/spreadsheetDrawing">
      <xdr:col>76</xdr:col>
      <xdr:colOff>114300</xdr:colOff>
      <xdr:row>98</xdr:row>
      <xdr:rowOff>41910</xdr:rowOff>
    </xdr:to>
    <xdr:cxnSp macro="">
      <xdr:nvCxnSpPr>
        <xdr:cNvPr id="678" name="直線コネクタ 677"/>
        <xdr:cNvCxnSpPr/>
      </xdr:nvCxnSpPr>
      <xdr:spPr>
        <a:xfrm>
          <a:off x="13703300" y="168408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148590</xdr:rowOff>
    </xdr:from>
    <xdr:to xmlns:xdr="http://schemas.openxmlformats.org/drawingml/2006/spreadsheetDrawing">
      <xdr:col>76</xdr:col>
      <xdr:colOff>165100</xdr:colOff>
      <xdr:row>98</xdr:row>
      <xdr:rowOff>78740</xdr:rowOff>
    </xdr:to>
    <xdr:sp macro="" textlink="">
      <xdr:nvSpPr>
        <xdr:cNvPr id="679" name="フローチャート: 判断 678"/>
        <xdr:cNvSpPr/>
      </xdr:nvSpPr>
      <xdr:spPr>
        <a:xfrm>
          <a:off x="14541500" y="1677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95250</xdr:rowOff>
    </xdr:from>
    <xdr:ext cx="527050" cy="259080"/>
    <xdr:sp macro="" textlink="">
      <xdr:nvSpPr>
        <xdr:cNvPr id="680" name="テキスト ボックス 679"/>
        <xdr:cNvSpPr txBox="1"/>
      </xdr:nvSpPr>
      <xdr:spPr>
        <a:xfrm>
          <a:off x="14324965" y="165544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38735</xdr:rowOff>
    </xdr:from>
    <xdr:to xmlns:xdr="http://schemas.openxmlformats.org/drawingml/2006/spreadsheetDrawing">
      <xdr:col>71</xdr:col>
      <xdr:colOff>177800</xdr:colOff>
      <xdr:row>99</xdr:row>
      <xdr:rowOff>32385</xdr:rowOff>
    </xdr:to>
    <xdr:cxnSp macro="">
      <xdr:nvCxnSpPr>
        <xdr:cNvPr id="681" name="直線コネクタ 680"/>
        <xdr:cNvCxnSpPr/>
      </xdr:nvCxnSpPr>
      <xdr:spPr>
        <a:xfrm flipV="1">
          <a:off x="12814300" y="16840835"/>
          <a:ext cx="889000" cy="165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130175</xdr:rowOff>
    </xdr:from>
    <xdr:to xmlns:xdr="http://schemas.openxmlformats.org/drawingml/2006/spreadsheetDrawing">
      <xdr:col>72</xdr:col>
      <xdr:colOff>38100</xdr:colOff>
      <xdr:row>98</xdr:row>
      <xdr:rowOff>60325</xdr:rowOff>
    </xdr:to>
    <xdr:sp macro="" textlink="">
      <xdr:nvSpPr>
        <xdr:cNvPr id="682" name="フローチャート: 判断 681"/>
        <xdr:cNvSpPr/>
      </xdr:nvSpPr>
      <xdr:spPr>
        <a:xfrm>
          <a:off x="13652500" y="1676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76835</xdr:rowOff>
    </xdr:from>
    <xdr:ext cx="527050" cy="251460"/>
    <xdr:sp macro="" textlink="">
      <xdr:nvSpPr>
        <xdr:cNvPr id="683" name="テキスト ボックス 682"/>
        <xdr:cNvSpPr txBox="1"/>
      </xdr:nvSpPr>
      <xdr:spPr>
        <a:xfrm>
          <a:off x="13435965" y="1653603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50800</xdr:rowOff>
    </xdr:from>
    <xdr:to xmlns:xdr="http://schemas.openxmlformats.org/drawingml/2006/spreadsheetDrawing">
      <xdr:col>67</xdr:col>
      <xdr:colOff>101600</xdr:colOff>
      <xdr:row>98</xdr:row>
      <xdr:rowOff>152400</xdr:rowOff>
    </xdr:to>
    <xdr:sp macro="" textlink="">
      <xdr:nvSpPr>
        <xdr:cNvPr id="684" name="フローチャート: 判断 683"/>
        <xdr:cNvSpPr/>
      </xdr:nvSpPr>
      <xdr:spPr>
        <a:xfrm>
          <a:off x="12763500" y="1685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168910</xdr:rowOff>
    </xdr:from>
    <xdr:ext cx="527050" cy="251460"/>
    <xdr:sp macro="" textlink="">
      <xdr:nvSpPr>
        <xdr:cNvPr id="685" name="テキスト ボックス 684"/>
        <xdr:cNvSpPr txBox="1"/>
      </xdr:nvSpPr>
      <xdr:spPr>
        <a:xfrm>
          <a:off x="12546965" y="1662811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6" name="テキスト ボックス 685"/>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87" name="テキスト ボックス 686"/>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88" name="テキスト ボックス 687"/>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89" name="テキスト ボックス 688"/>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0" name="テキスト ボックス 689"/>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20320</xdr:rowOff>
    </xdr:from>
    <xdr:to xmlns:xdr="http://schemas.openxmlformats.org/drawingml/2006/spreadsheetDrawing">
      <xdr:col>85</xdr:col>
      <xdr:colOff>177800</xdr:colOff>
      <xdr:row>98</xdr:row>
      <xdr:rowOff>121920</xdr:rowOff>
    </xdr:to>
    <xdr:sp macro="" textlink="">
      <xdr:nvSpPr>
        <xdr:cNvPr id="691" name="楕円 690"/>
        <xdr:cNvSpPr/>
      </xdr:nvSpPr>
      <xdr:spPr>
        <a:xfrm>
          <a:off x="16268700" y="1682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170180</xdr:rowOff>
    </xdr:from>
    <xdr:ext cx="534670" cy="259080"/>
    <xdr:sp macro="" textlink="">
      <xdr:nvSpPr>
        <xdr:cNvPr id="692" name="積立金該当値テキスト"/>
        <xdr:cNvSpPr txBox="1"/>
      </xdr:nvSpPr>
      <xdr:spPr>
        <a:xfrm>
          <a:off x="16370300" y="168008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17780</xdr:rowOff>
    </xdr:from>
    <xdr:to xmlns:xdr="http://schemas.openxmlformats.org/drawingml/2006/spreadsheetDrawing">
      <xdr:col>81</xdr:col>
      <xdr:colOff>101600</xdr:colOff>
      <xdr:row>98</xdr:row>
      <xdr:rowOff>118745</xdr:rowOff>
    </xdr:to>
    <xdr:sp macro="" textlink="">
      <xdr:nvSpPr>
        <xdr:cNvPr id="693" name="楕円 692"/>
        <xdr:cNvSpPr/>
      </xdr:nvSpPr>
      <xdr:spPr>
        <a:xfrm>
          <a:off x="15430500" y="168198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109855</xdr:rowOff>
    </xdr:from>
    <xdr:ext cx="527050" cy="251460"/>
    <xdr:sp macro="" textlink="">
      <xdr:nvSpPr>
        <xdr:cNvPr id="694" name="テキスト ボックス 693"/>
        <xdr:cNvSpPr txBox="1"/>
      </xdr:nvSpPr>
      <xdr:spPr>
        <a:xfrm>
          <a:off x="15213965" y="1691195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162560</xdr:rowOff>
    </xdr:from>
    <xdr:to xmlns:xdr="http://schemas.openxmlformats.org/drawingml/2006/spreadsheetDrawing">
      <xdr:col>76</xdr:col>
      <xdr:colOff>165100</xdr:colOff>
      <xdr:row>98</xdr:row>
      <xdr:rowOff>92710</xdr:rowOff>
    </xdr:to>
    <xdr:sp macro="" textlink="">
      <xdr:nvSpPr>
        <xdr:cNvPr id="695" name="楕円 694"/>
        <xdr:cNvSpPr/>
      </xdr:nvSpPr>
      <xdr:spPr>
        <a:xfrm>
          <a:off x="14541500" y="1679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83820</xdr:rowOff>
    </xdr:from>
    <xdr:ext cx="527050" cy="259080"/>
    <xdr:sp macro="" textlink="">
      <xdr:nvSpPr>
        <xdr:cNvPr id="696" name="テキスト ボックス 695"/>
        <xdr:cNvSpPr txBox="1"/>
      </xdr:nvSpPr>
      <xdr:spPr>
        <a:xfrm>
          <a:off x="14324965" y="1688592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159385</xdr:rowOff>
    </xdr:from>
    <xdr:to xmlns:xdr="http://schemas.openxmlformats.org/drawingml/2006/spreadsheetDrawing">
      <xdr:col>72</xdr:col>
      <xdr:colOff>38100</xdr:colOff>
      <xdr:row>98</xdr:row>
      <xdr:rowOff>89535</xdr:rowOff>
    </xdr:to>
    <xdr:sp macro="" textlink="">
      <xdr:nvSpPr>
        <xdr:cNvPr id="697" name="楕円 696"/>
        <xdr:cNvSpPr/>
      </xdr:nvSpPr>
      <xdr:spPr>
        <a:xfrm>
          <a:off x="13652500" y="1679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80645</xdr:rowOff>
    </xdr:from>
    <xdr:ext cx="527050" cy="259080"/>
    <xdr:sp macro="" textlink="">
      <xdr:nvSpPr>
        <xdr:cNvPr id="698" name="テキスト ボックス 697"/>
        <xdr:cNvSpPr txBox="1"/>
      </xdr:nvSpPr>
      <xdr:spPr>
        <a:xfrm>
          <a:off x="13435965" y="168827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70,964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153035</xdr:rowOff>
    </xdr:from>
    <xdr:to xmlns:xdr="http://schemas.openxmlformats.org/drawingml/2006/spreadsheetDrawing">
      <xdr:col>67</xdr:col>
      <xdr:colOff>101600</xdr:colOff>
      <xdr:row>99</xdr:row>
      <xdr:rowOff>83185</xdr:rowOff>
    </xdr:to>
    <xdr:sp macro="" textlink="">
      <xdr:nvSpPr>
        <xdr:cNvPr id="699" name="楕円 698"/>
        <xdr:cNvSpPr/>
      </xdr:nvSpPr>
      <xdr:spPr>
        <a:xfrm>
          <a:off x="12763500" y="1695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99</xdr:row>
      <xdr:rowOff>74930</xdr:rowOff>
    </xdr:from>
    <xdr:ext cx="527050" cy="251460"/>
    <xdr:sp macro="" textlink="">
      <xdr:nvSpPr>
        <xdr:cNvPr id="700" name="テキスト ボックス 699"/>
        <xdr:cNvSpPr txBox="1"/>
      </xdr:nvSpPr>
      <xdr:spPr>
        <a:xfrm>
          <a:off x="12546965" y="170484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1" name="正方形/長方形 70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2" name="正方形/長方形 701"/>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3" name="正方形/長方形 702"/>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4" name="正方形/長方形 703"/>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5" name="正方形/長方形 704"/>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06" name="正方形/長方形 705"/>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07" name="正方形/長方形 706"/>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08" name="正方形/長方形 707"/>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2265" cy="217805"/>
    <xdr:sp macro="" textlink="">
      <xdr:nvSpPr>
        <xdr:cNvPr id="709" name="テキスト ボックス 708"/>
        <xdr:cNvSpPr txBox="1"/>
      </xdr:nvSpPr>
      <xdr:spPr>
        <a:xfrm>
          <a:off x="18249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0" name="直線コネクタ 709"/>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11" name="直線コネクタ 710"/>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1300" cy="259080"/>
    <xdr:sp macro="" textlink="">
      <xdr:nvSpPr>
        <xdr:cNvPr id="712" name="テキスト ボックス 711"/>
        <xdr:cNvSpPr txBox="1"/>
      </xdr:nvSpPr>
      <xdr:spPr>
        <a:xfrm>
          <a:off x="18039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13" name="直線コネクタ 712"/>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35560</xdr:rowOff>
    </xdr:from>
    <xdr:ext cx="531495" cy="259080"/>
    <xdr:sp macro="" textlink="">
      <xdr:nvSpPr>
        <xdr:cNvPr id="714" name="テキスト ボックス 713"/>
        <xdr:cNvSpPr txBox="1"/>
      </xdr:nvSpPr>
      <xdr:spPr>
        <a:xfrm>
          <a:off x="17756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15" name="直線コネクタ 714"/>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168910</xdr:rowOff>
    </xdr:from>
    <xdr:ext cx="531495" cy="251460"/>
    <xdr:sp macro="" textlink="">
      <xdr:nvSpPr>
        <xdr:cNvPr id="716" name="テキスト ボックス 715"/>
        <xdr:cNvSpPr txBox="1"/>
      </xdr:nvSpPr>
      <xdr:spPr>
        <a:xfrm>
          <a:off x="17756505" y="5826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17" name="直線コネクタ 716"/>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130810</xdr:rowOff>
    </xdr:from>
    <xdr:ext cx="531495" cy="259080"/>
    <xdr:sp macro="" textlink="">
      <xdr:nvSpPr>
        <xdr:cNvPr id="718" name="テキスト ボックス 717"/>
        <xdr:cNvSpPr txBox="1"/>
      </xdr:nvSpPr>
      <xdr:spPr>
        <a:xfrm>
          <a:off x="17756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19" name="直線コネクタ 718"/>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92710</xdr:rowOff>
    </xdr:from>
    <xdr:ext cx="531495" cy="259080"/>
    <xdr:sp macro="" textlink="">
      <xdr:nvSpPr>
        <xdr:cNvPr id="720" name="テキスト ボックス 719"/>
        <xdr:cNvSpPr txBox="1"/>
      </xdr:nvSpPr>
      <xdr:spPr>
        <a:xfrm>
          <a:off x="17756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1" name="直線コネクタ 720"/>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1460"/>
    <xdr:sp macro="" textlink="">
      <xdr:nvSpPr>
        <xdr:cNvPr id="722" name="テキスト ボックス 721"/>
        <xdr:cNvSpPr txBox="1"/>
      </xdr:nvSpPr>
      <xdr:spPr>
        <a:xfrm>
          <a:off x="17756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3"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121285</xdr:rowOff>
    </xdr:from>
    <xdr:to xmlns:xdr="http://schemas.openxmlformats.org/drawingml/2006/spreadsheetDrawing">
      <xdr:col>116</xdr:col>
      <xdr:colOff>62865</xdr:colOff>
      <xdr:row>39</xdr:row>
      <xdr:rowOff>44450</xdr:rowOff>
    </xdr:to>
    <xdr:cxnSp macro="">
      <xdr:nvCxnSpPr>
        <xdr:cNvPr id="724" name="直線コネクタ 723"/>
        <xdr:cNvCxnSpPr/>
      </xdr:nvCxnSpPr>
      <xdr:spPr>
        <a:xfrm flipV="1">
          <a:off x="22159595" y="5436235"/>
          <a:ext cx="1270" cy="1294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25" name="投資及び出資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26" name="直線コネクタ 725"/>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67945</xdr:rowOff>
    </xdr:from>
    <xdr:ext cx="534670" cy="258445"/>
    <xdr:sp macro="" textlink="">
      <xdr:nvSpPr>
        <xdr:cNvPr id="727" name="投資及び出資金最大値テキスト"/>
        <xdr:cNvSpPr txBox="1"/>
      </xdr:nvSpPr>
      <xdr:spPr>
        <a:xfrm>
          <a:off x="22212300" y="52114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33,978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121285</xdr:rowOff>
    </xdr:from>
    <xdr:to xmlns:xdr="http://schemas.openxmlformats.org/drawingml/2006/spreadsheetDrawing">
      <xdr:col>116</xdr:col>
      <xdr:colOff>152400</xdr:colOff>
      <xdr:row>31</xdr:row>
      <xdr:rowOff>121285</xdr:rowOff>
    </xdr:to>
    <xdr:cxnSp macro="">
      <xdr:nvCxnSpPr>
        <xdr:cNvPr id="728" name="直線コネクタ 727"/>
        <xdr:cNvCxnSpPr/>
      </xdr:nvCxnSpPr>
      <xdr:spPr>
        <a:xfrm>
          <a:off x="22072600" y="54362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34</xdr:row>
      <xdr:rowOff>86360</xdr:rowOff>
    </xdr:from>
    <xdr:to xmlns:xdr="http://schemas.openxmlformats.org/drawingml/2006/spreadsheetDrawing">
      <xdr:col>116</xdr:col>
      <xdr:colOff>63500</xdr:colOff>
      <xdr:row>35</xdr:row>
      <xdr:rowOff>91440</xdr:rowOff>
    </xdr:to>
    <xdr:cxnSp macro="">
      <xdr:nvCxnSpPr>
        <xdr:cNvPr id="729" name="直線コネクタ 728"/>
        <xdr:cNvCxnSpPr/>
      </xdr:nvCxnSpPr>
      <xdr:spPr>
        <a:xfrm flipV="1">
          <a:off x="21323300" y="5915660"/>
          <a:ext cx="83820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109855</xdr:rowOff>
    </xdr:from>
    <xdr:ext cx="469900" cy="251460"/>
    <xdr:sp macro="" textlink="">
      <xdr:nvSpPr>
        <xdr:cNvPr id="730" name="投資及び出資金平均値テキスト"/>
        <xdr:cNvSpPr txBox="1"/>
      </xdr:nvSpPr>
      <xdr:spPr>
        <a:xfrm>
          <a:off x="22212300" y="6453505"/>
          <a:ext cx="4699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132080</xdr:rowOff>
    </xdr:from>
    <xdr:to xmlns:xdr="http://schemas.openxmlformats.org/drawingml/2006/spreadsheetDrawing">
      <xdr:col>116</xdr:col>
      <xdr:colOff>114300</xdr:colOff>
      <xdr:row>38</xdr:row>
      <xdr:rowOff>61595</xdr:rowOff>
    </xdr:to>
    <xdr:sp macro="" textlink="">
      <xdr:nvSpPr>
        <xdr:cNvPr id="731" name="フローチャート: 判断 730"/>
        <xdr:cNvSpPr/>
      </xdr:nvSpPr>
      <xdr:spPr>
        <a:xfrm>
          <a:off x="22110700" y="64757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35</xdr:row>
      <xdr:rowOff>90170</xdr:rowOff>
    </xdr:from>
    <xdr:to xmlns:xdr="http://schemas.openxmlformats.org/drawingml/2006/spreadsheetDrawing">
      <xdr:col>111</xdr:col>
      <xdr:colOff>177800</xdr:colOff>
      <xdr:row>35</xdr:row>
      <xdr:rowOff>91440</xdr:rowOff>
    </xdr:to>
    <xdr:cxnSp macro="">
      <xdr:nvCxnSpPr>
        <xdr:cNvPr id="732" name="直線コネクタ 731"/>
        <xdr:cNvCxnSpPr/>
      </xdr:nvCxnSpPr>
      <xdr:spPr>
        <a:xfrm>
          <a:off x="20434300" y="609092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37465</xdr:rowOff>
    </xdr:from>
    <xdr:to xmlns:xdr="http://schemas.openxmlformats.org/drawingml/2006/spreadsheetDrawing">
      <xdr:col>112</xdr:col>
      <xdr:colOff>38100</xdr:colOff>
      <xdr:row>38</xdr:row>
      <xdr:rowOff>139065</xdr:rowOff>
    </xdr:to>
    <xdr:sp macro="" textlink="">
      <xdr:nvSpPr>
        <xdr:cNvPr id="733" name="フローチャート: 判断 732"/>
        <xdr:cNvSpPr/>
      </xdr:nvSpPr>
      <xdr:spPr>
        <a:xfrm>
          <a:off x="21272500" y="655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130175</xdr:rowOff>
    </xdr:from>
    <xdr:ext cx="462280" cy="259080"/>
    <xdr:sp macro="" textlink="">
      <xdr:nvSpPr>
        <xdr:cNvPr id="734" name="テキスト ボックス 733"/>
        <xdr:cNvSpPr txBox="1"/>
      </xdr:nvSpPr>
      <xdr:spPr>
        <a:xfrm>
          <a:off x="21088350" y="664527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35</xdr:row>
      <xdr:rowOff>57785</xdr:rowOff>
    </xdr:from>
    <xdr:to xmlns:xdr="http://schemas.openxmlformats.org/drawingml/2006/spreadsheetDrawing">
      <xdr:col>107</xdr:col>
      <xdr:colOff>50800</xdr:colOff>
      <xdr:row>35</xdr:row>
      <xdr:rowOff>90170</xdr:rowOff>
    </xdr:to>
    <xdr:cxnSp macro="">
      <xdr:nvCxnSpPr>
        <xdr:cNvPr id="735" name="直線コネクタ 734"/>
        <xdr:cNvCxnSpPr/>
      </xdr:nvCxnSpPr>
      <xdr:spPr>
        <a:xfrm>
          <a:off x="19545300" y="605853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67310</xdr:rowOff>
    </xdr:from>
    <xdr:to xmlns:xdr="http://schemas.openxmlformats.org/drawingml/2006/spreadsheetDrawing">
      <xdr:col>107</xdr:col>
      <xdr:colOff>101600</xdr:colOff>
      <xdr:row>38</xdr:row>
      <xdr:rowOff>168910</xdr:rowOff>
    </xdr:to>
    <xdr:sp macro="" textlink="">
      <xdr:nvSpPr>
        <xdr:cNvPr id="736" name="フローチャート: 判断 735"/>
        <xdr:cNvSpPr/>
      </xdr:nvSpPr>
      <xdr:spPr>
        <a:xfrm>
          <a:off x="20383500" y="658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38</xdr:row>
      <xdr:rowOff>160020</xdr:rowOff>
    </xdr:from>
    <xdr:ext cx="462280" cy="259080"/>
    <xdr:sp macro="" textlink="">
      <xdr:nvSpPr>
        <xdr:cNvPr id="737" name="テキスト ボックス 736"/>
        <xdr:cNvSpPr txBox="1"/>
      </xdr:nvSpPr>
      <xdr:spPr>
        <a:xfrm>
          <a:off x="20199350" y="667512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35</xdr:row>
      <xdr:rowOff>57785</xdr:rowOff>
    </xdr:from>
    <xdr:to xmlns:xdr="http://schemas.openxmlformats.org/drawingml/2006/spreadsheetDrawing">
      <xdr:col>102</xdr:col>
      <xdr:colOff>114300</xdr:colOff>
      <xdr:row>36</xdr:row>
      <xdr:rowOff>14605</xdr:rowOff>
    </xdr:to>
    <xdr:cxnSp macro="">
      <xdr:nvCxnSpPr>
        <xdr:cNvPr id="738" name="直線コネクタ 737"/>
        <xdr:cNvCxnSpPr/>
      </xdr:nvCxnSpPr>
      <xdr:spPr>
        <a:xfrm flipV="1">
          <a:off x="18656300" y="6058535"/>
          <a:ext cx="8890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81280</xdr:rowOff>
    </xdr:from>
    <xdr:to xmlns:xdr="http://schemas.openxmlformats.org/drawingml/2006/spreadsheetDrawing">
      <xdr:col>102</xdr:col>
      <xdr:colOff>165100</xdr:colOff>
      <xdr:row>39</xdr:row>
      <xdr:rowOff>11430</xdr:rowOff>
    </xdr:to>
    <xdr:sp macro="" textlink="">
      <xdr:nvSpPr>
        <xdr:cNvPr id="739" name="フローチャート: 判断 738"/>
        <xdr:cNvSpPr/>
      </xdr:nvSpPr>
      <xdr:spPr>
        <a:xfrm>
          <a:off x="19494500" y="659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39</xdr:row>
      <xdr:rowOff>2540</xdr:rowOff>
    </xdr:from>
    <xdr:ext cx="462280" cy="259080"/>
    <xdr:sp macro="" textlink="">
      <xdr:nvSpPr>
        <xdr:cNvPr id="740" name="テキスト ボックス 739"/>
        <xdr:cNvSpPr txBox="1"/>
      </xdr:nvSpPr>
      <xdr:spPr>
        <a:xfrm>
          <a:off x="19310350" y="668909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85090</xdr:rowOff>
    </xdr:from>
    <xdr:to xmlns:xdr="http://schemas.openxmlformats.org/drawingml/2006/spreadsheetDrawing">
      <xdr:col>98</xdr:col>
      <xdr:colOff>38100</xdr:colOff>
      <xdr:row>39</xdr:row>
      <xdr:rowOff>15240</xdr:rowOff>
    </xdr:to>
    <xdr:sp macro="" textlink="">
      <xdr:nvSpPr>
        <xdr:cNvPr id="741" name="フローチャート: 判断 740"/>
        <xdr:cNvSpPr/>
      </xdr:nvSpPr>
      <xdr:spPr>
        <a:xfrm>
          <a:off x="186055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39</xdr:row>
      <xdr:rowOff>6350</xdr:rowOff>
    </xdr:from>
    <xdr:ext cx="462280" cy="251460"/>
    <xdr:sp macro="" textlink="">
      <xdr:nvSpPr>
        <xdr:cNvPr id="742" name="テキスト ボックス 741"/>
        <xdr:cNvSpPr txBox="1"/>
      </xdr:nvSpPr>
      <xdr:spPr>
        <a:xfrm>
          <a:off x="18421350" y="669290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3" name="テキスト ボックス 742"/>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4" name="テキスト ボックス 743"/>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45" name="テキスト ボックス 744"/>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46" name="テキスト ボックス 745"/>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47" name="テキスト ボックス 746"/>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34</xdr:row>
      <xdr:rowOff>35560</xdr:rowOff>
    </xdr:from>
    <xdr:to xmlns:xdr="http://schemas.openxmlformats.org/drawingml/2006/spreadsheetDrawing">
      <xdr:col>116</xdr:col>
      <xdr:colOff>114300</xdr:colOff>
      <xdr:row>34</xdr:row>
      <xdr:rowOff>137160</xdr:rowOff>
    </xdr:to>
    <xdr:sp macro="" textlink="">
      <xdr:nvSpPr>
        <xdr:cNvPr id="748" name="楕円 747"/>
        <xdr:cNvSpPr/>
      </xdr:nvSpPr>
      <xdr:spPr>
        <a:xfrm>
          <a:off x="22110700" y="5864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33</xdr:row>
      <xdr:rowOff>58420</xdr:rowOff>
    </xdr:from>
    <xdr:ext cx="534670" cy="259080"/>
    <xdr:sp macro="" textlink="">
      <xdr:nvSpPr>
        <xdr:cNvPr id="749" name="投資及び出資金該当値テキスト"/>
        <xdr:cNvSpPr txBox="1"/>
      </xdr:nvSpPr>
      <xdr:spPr>
        <a:xfrm>
          <a:off x="22212300" y="57162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21,401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35</xdr:row>
      <xdr:rowOff>40640</xdr:rowOff>
    </xdr:from>
    <xdr:to xmlns:xdr="http://schemas.openxmlformats.org/drawingml/2006/spreadsheetDrawing">
      <xdr:col>112</xdr:col>
      <xdr:colOff>38100</xdr:colOff>
      <xdr:row>35</xdr:row>
      <xdr:rowOff>142240</xdr:rowOff>
    </xdr:to>
    <xdr:sp macro="" textlink="">
      <xdr:nvSpPr>
        <xdr:cNvPr id="750" name="楕円 749"/>
        <xdr:cNvSpPr/>
      </xdr:nvSpPr>
      <xdr:spPr>
        <a:xfrm>
          <a:off x="21272500" y="604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33</xdr:row>
      <xdr:rowOff>158750</xdr:rowOff>
    </xdr:from>
    <xdr:ext cx="527050" cy="259080"/>
    <xdr:sp macro="" textlink="">
      <xdr:nvSpPr>
        <xdr:cNvPr id="751" name="テキスト ボックス 750"/>
        <xdr:cNvSpPr txBox="1"/>
      </xdr:nvSpPr>
      <xdr:spPr>
        <a:xfrm>
          <a:off x="21055965" y="581660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35</xdr:row>
      <xdr:rowOff>39370</xdr:rowOff>
    </xdr:from>
    <xdr:to xmlns:xdr="http://schemas.openxmlformats.org/drawingml/2006/spreadsheetDrawing">
      <xdr:col>107</xdr:col>
      <xdr:colOff>101600</xdr:colOff>
      <xdr:row>35</xdr:row>
      <xdr:rowOff>140970</xdr:rowOff>
    </xdr:to>
    <xdr:sp macro="" textlink="">
      <xdr:nvSpPr>
        <xdr:cNvPr id="752" name="楕円 751"/>
        <xdr:cNvSpPr/>
      </xdr:nvSpPr>
      <xdr:spPr>
        <a:xfrm>
          <a:off x="20383500" y="604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33</xdr:row>
      <xdr:rowOff>157480</xdr:rowOff>
    </xdr:from>
    <xdr:ext cx="527050" cy="251460"/>
    <xdr:sp macro="" textlink="">
      <xdr:nvSpPr>
        <xdr:cNvPr id="753" name="テキスト ボックス 752"/>
        <xdr:cNvSpPr txBox="1"/>
      </xdr:nvSpPr>
      <xdr:spPr>
        <a:xfrm>
          <a:off x="20166965" y="58153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35</xdr:row>
      <xdr:rowOff>6985</xdr:rowOff>
    </xdr:from>
    <xdr:to xmlns:xdr="http://schemas.openxmlformats.org/drawingml/2006/spreadsheetDrawing">
      <xdr:col>102</xdr:col>
      <xdr:colOff>165100</xdr:colOff>
      <xdr:row>35</xdr:row>
      <xdr:rowOff>109220</xdr:rowOff>
    </xdr:to>
    <xdr:sp macro="" textlink="">
      <xdr:nvSpPr>
        <xdr:cNvPr id="754" name="楕円 753"/>
        <xdr:cNvSpPr/>
      </xdr:nvSpPr>
      <xdr:spPr>
        <a:xfrm>
          <a:off x="19494500" y="60077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33</xdr:row>
      <xdr:rowOff>125095</xdr:rowOff>
    </xdr:from>
    <xdr:ext cx="527050" cy="258445"/>
    <xdr:sp macro="" textlink="">
      <xdr:nvSpPr>
        <xdr:cNvPr id="755" name="テキスト ボックス 754"/>
        <xdr:cNvSpPr txBox="1"/>
      </xdr:nvSpPr>
      <xdr:spPr>
        <a:xfrm>
          <a:off x="19277965" y="578294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35</xdr:row>
      <xdr:rowOff>135255</xdr:rowOff>
    </xdr:from>
    <xdr:to xmlns:xdr="http://schemas.openxmlformats.org/drawingml/2006/spreadsheetDrawing">
      <xdr:col>98</xdr:col>
      <xdr:colOff>38100</xdr:colOff>
      <xdr:row>36</xdr:row>
      <xdr:rowOff>65405</xdr:rowOff>
    </xdr:to>
    <xdr:sp macro="" textlink="">
      <xdr:nvSpPr>
        <xdr:cNvPr id="756" name="楕円 755"/>
        <xdr:cNvSpPr/>
      </xdr:nvSpPr>
      <xdr:spPr>
        <a:xfrm>
          <a:off x="18605500" y="613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34</xdr:row>
      <xdr:rowOff>81915</xdr:rowOff>
    </xdr:from>
    <xdr:ext cx="527050" cy="259080"/>
    <xdr:sp macro="" textlink="">
      <xdr:nvSpPr>
        <xdr:cNvPr id="757" name="テキスト ボックス 756"/>
        <xdr:cNvSpPr txBox="1"/>
      </xdr:nvSpPr>
      <xdr:spPr>
        <a:xfrm>
          <a:off x="18388965" y="591121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58" name="正方形/長方形 75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59" name="正方形/長方形 758"/>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0" name="正方形/長方形 759"/>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1" name="正方形/長方形 760"/>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2" name="正方形/長方形 761"/>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3" name="正方形/長方形 762"/>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4" name="正方形/長方形 763"/>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5" name="正方形/長方形 764"/>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2265" cy="217805"/>
    <xdr:sp macro="" textlink="">
      <xdr:nvSpPr>
        <xdr:cNvPr id="766" name="テキスト ボックス 765"/>
        <xdr:cNvSpPr txBox="1"/>
      </xdr:nvSpPr>
      <xdr:spPr>
        <a:xfrm>
          <a:off x="18249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67" name="直線コネクタ 766"/>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139700</xdr:rowOff>
    </xdr:from>
    <xdr:to xmlns:xdr="http://schemas.openxmlformats.org/drawingml/2006/spreadsheetDrawing">
      <xdr:col>120</xdr:col>
      <xdr:colOff>114300</xdr:colOff>
      <xdr:row>58</xdr:row>
      <xdr:rowOff>139700</xdr:rowOff>
    </xdr:to>
    <xdr:cxnSp macro="">
      <xdr:nvCxnSpPr>
        <xdr:cNvPr id="768" name="直線コネクタ 767"/>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168910</xdr:rowOff>
    </xdr:from>
    <xdr:ext cx="241300" cy="251460"/>
    <xdr:sp macro="" textlink="">
      <xdr:nvSpPr>
        <xdr:cNvPr id="769" name="テキスト ボックス 768"/>
        <xdr:cNvSpPr txBox="1"/>
      </xdr:nvSpPr>
      <xdr:spPr>
        <a:xfrm>
          <a:off x="18039080" y="9941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25400</xdr:rowOff>
    </xdr:from>
    <xdr:to xmlns:xdr="http://schemas.openxmlformats.org/drawingml/2006/spreadsheetDrawing">
      <xdr:col>120</xdr:col>
      <xdr:colOff>114300</xdr:colOff>
      <xdr:row>56</xdr:row>
      <xdr:rowOff>25400</xdr:rowOff>
    </xdr:to>
    <xdr:cxnSp macro="">
      <xdr:nvCxnSpPr>
        <xdr:cNvPr id="770" name="直線コネクタ 769"/>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55</xdr:row>
      <xdr:rowOff>54610</xdr:rowOff>
    </xdr:from>
    <xdr:ext cx="531495" cy="251460"/>
    <xdr:sp macro="" textlink="">
      <xdr:nvSpPr>
        <xdr:cNvPr id="771" name="テキスト ボックス 770"/>
        <xdr:cNvSpPr txBox="1"/>
      </xdr:nvSpPr>
      <xdr:spPr>
        <a:xfrm>
          <a:off x="17756505" y="94843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82550</xdr:rowOff>
    </xdr:from>
    <xdr:to xmlns:xdr="http://schemas.openxmlformats.org/drawingml/2006/spreadsheetDrawing">
      <xdr:col>120</xdr:col>
      <xdr:colOff>114300</xdr:colOff>
      <xdr:row>53</xdr:row>
      <xdr:rowOff>82550</xdr:rowOff>
    </xdr:to>
    <xdr:cxnSp macro="">
      <xdr:nvCxnSpPr>
        <xdr:cNvPr id="772" name="直線コネクタ 771"/>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52</xdr:row>
      <xdr:rowOff>111760</xdr:rowOff>
    </xdr:from>
    <xdr:ext cx="531495" cy="251460"/>
    <xdr:sp macro="" textlink="">
      <xdr:nvSpPr>
        <xdr:cNvPr id="773" name="テキスト ボックス 772"/>
        <xdr:cNvSpPr txBox="1"/>
      </xdr:nvSpPr>
      <xdr:spPr>
        <a:xfrm>
          <a:off x="17756505" y="90271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139700</xdr:rowOff>
    </xdr:from>
    <xdr:to xmlns:xdr="http://schemas.openxmlformats.org/drawingml/2006/spreadsheetDrawing">
      <xdr:col>120</xdr:col>
      <xdr:colOff>114300</xdr:colOff>
      <xdr:row>50</xdr:row>
      <xdr:rowOff>139700</xdr:rowOff>
    </xdr:to>
    <xdr:cxnSp macro="">
      <xdr:nvCxnSpPr>
        <xdr:cNvPr id="774" name="直線コネクタ 773"/>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168910</xdr:rowOff>
    </xdr:from>
    <xdr:ext cx="531495" cy="251460"/>
    <xdr:sp macro="" textlink="">
      <xdr:nvSpPr>
        <xdr:cNvPr id="775" name="テキスト ボックス 774"/>
        <xdr:cNvSpPr txBox="1"/>
      </xdr:nvSpPr>
      <xdr:spPr>
        <a:xfrm>
          <a:off x="17756505" y="85699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6" name="直線コネクタ 775"/>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1460"/>
    <xdr:sp macro="" textlink="">
      <xdr:nvSpPr>
        <xdr:cNvPr id="777" name="テキスト ボックス 776"/>
        <xdr:cNvSpPr txBox="1"/>
      </xdr:nvSpPr>
      <xdr:spPr>
        <a:xfrm>
          <a:off x="17756505" y="8112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8"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71120</xdr:rowOff>
    </xdr:from>
    <xdr:to xmlns:xdr="http://schemas.openxmlformats.org/drawingml/2006/spreadsheetDrawing">
      <xdr:col>116</xdr:col>
      <xdr:colOff>62865</xdr:colOff>
      <xdr:row>58</xdr:row>
      <xdr:rowOff>139700</xdr:rowOff>
    </xdr:to>
    <xdr:cxnSp macro="">
      <xdr:nvCxnSpPr>
        <xdr:cNvPr id="779" name="直線コネクタ 778"/>
        <xdr:cNvCxnSpPr/>
      </xdr:nvCxnSpPr>
      <xdr:spPr>
        <a:xfrm flipV="1">
          <a:off x="22159595" y="8643620"/>
          <a:ext cx="127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143510</xdr:rowOff>
    </xdr:from>
    <xdr:ext cx="249555" cy="251460"/>
    <xdr:sp macro="" textlink="">
      <xdr:nvSpPr>
        <xdr:cNvPr id="780" name="貸付金最小値テキスト"/>
        <xdr:cNvSpPr txBox="1"/>
      </xdr:nvSpPr>
      <xdr:spPr>
        <a:xfrm>
          <a:off x="22212300" y="10087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139700</xdr:rowOff>
    </xdr:from>
    <xdr:to xmlns:xdr="http://schemas.openxmlformats.org/drawingml/2006/spreadsheetDrawing">
      <xdr:col>116</xdr:col>
      <xdr:colOff>152400</xdr:colOff>
      <xdr:row>58</xdr:row>
      <xdr:rowOff>139700</xdr:rowOff>
    </xdr:to>
    <xdr:cxnSp macro="">
      <xdr:nvCxnSpPr>
        <xdr:cNvPr id="781" name="直線コネクタ 780"/>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17780</xdr:rowOff>
    </xdr:from>
    <xdr:ext cx="534670" cy="251460"/>
    <xdr:sp macro="" textlink="">
      <xdr:nvSpPr>
        <xdr:cNvPr id="782" name="貸付金最大値テキスト"/>
        <xdr:cNvSpPr txBox="1"/>
      </xdr:nvSpPr>
      <xdr:spPr>
        <a:xfrm>
          <a:off x="22212300" y="84188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63,011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71120</xdr:rowOff>
    </xdr:from>
    <xdr:to xmlns:xdr="http://schemas.openxmlformats.org/drawingml/2006/spreadsheetDrawing">
      <xdr:col>116</xdr:col>
      <xdr:colOff>152400</xdr:colOff>
      <xdr:row>50</xdr:row>
      <xdr:rowOff>71120</xdr:rowOff>
    </xdr:to>
    <xdr:cxnSp macro="">
      <xdr:nvCxnSpPr>
        <xdr:cNvPr id="783" name="直線コネクタ 782"/>
        <xdr:cNvCxnSpPr/>
      </xdr:nvCxnSpPr>
      <xdr:spPr>
        <a:xfrm>
          <a:off x="22072600" y="8643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134620</xdr:rowOff>
    </xdr:from>
    <xdr:to xmlns:xdr="http://schemas.openxmlformats.org/drawingml/2006/spreadsheetDrawing">
      <xdr:col>116</xdr:col>
      <xdr:colOff>63500</xdr:colOff>
      <xdr:row>58</xdr:row>
      <xdr:rowOff>135890</xdr:rowOff>
    </xdr:to>
    <xdr:cxnSp macro="">
      <xdr:nvCxnSpPr>
        <xdr:cNvPr id="784" name="直線コネクタ 783"/>
        <xdr:cNvCxnSpPr/>
      </xdr:nvCxnSpPr>
      <xdr:spPr>
        <a:xfrm>
          <a:off x="21323300" y="1007872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26670</xdr:rowOff>
    </xdr:from>
    <xdr:ext cx="469900" cy="259080"/>
    <xdr:sp macro="" textlink="">
      <xdr:nvSpPr>
        <xdr:cNvPr id="785" name="貸付金平均値テキスト"/>
        <xdr:cNvSpPr txBox="1"/>
      </xdr:nvSpPr>
      <xdr:spPr>
        <a:xfrm>
          <a:off x="22212300" y="979932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3810</xdr:rowOff>
    </xdr:from>
    <xdr:to xmlns:xdr="http://schemas.openxmlformats.org/drawingml/2006/spreadsheetDrawing">
      <xdr:col>116</xdr:col>
      <xdr:colOff>114300</xdr:colOff>
      <xdr:row>58</xdr:row>
      <xdr:rowOff>105410</xdr:rowOff>
    </xdr:to>
    <xdr:sp macro="" textlink="">
      <xdr:nvSpPr>
        <xdr:cNvPr id="786" name="フローチャート: 判断 785"/>
        <xdr:cNvSpPr/>
      </xdr:nvSpPr>
      <xdr:spPr>
        <a:xfrm>
          <a:off x="22110700" y="994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132715</xdr:rowOff>
    </xdr:from>
    <xdr:to xmlns:xdr="http://schemas.openxmlformats.org/drawingml/2006/spreadsheetDrawing">
      <xdr:col>111</xdr:col>
      <xdr:colOff>177800</xdr:colOff>
      <xdr:row>58</xdr:row>
      <xdr:rowOff>134620</xdr:rowOff>
    </xdr:to>
    <xdr:cxnSp macro="">
      <xdr:nvCxnSpPr>
        <xdr:cNvPr id="787" name="直線コネクタ 786"/>
        <xdr:cNvCxnSpPr/>
      </xdr:nvCxnSpPr>
      <xdr:spPr>
        <a:xfrm>
          <a:off x="20434300" y="1007681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63500</xdr:rowOff>
    </xdr:from>
    <xdr:to xmlns:xdr="http://schemas.openxmlformats.org/drawingml/2006/spreadsheetDrawing">
      <xdr:col>112</xdr:col>
      <xdr:colOff>38100</xdr:colOff>
      <xdr:row>57</xdr:row>
      <xdr:rowOff>165100</xdr:rowOff>
    </xdr:to>
    <xdr:sp macro="" textlink="">
      <xdr:nvSpPr>
        <xdr:cNvPr id="788" name="フローチャート: 判断 787"/>
        <xdr:cNvSpPr/>
      </xdr:nvSpPr>
      <xdr:spPr>
        <a:xfrm>
          <a:off x="21272500" y="983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56</xdr:row>
      <xdr:rowOff>10160</xdr:rowOff>
    </xdr:from>
    <xdr:ext cx="462280" cy="259080"/>
    <xdr:sp macro="" textlink="">
      <xdr:nvSpPr>
        <xdr:cNvPr id="789" name="テキスト ボックス 788"/>
        <xdr:cNvSpPr txBox="1"/>
      </xdr:nvSpPr>
      <xdr:spPr>
        <a:xfrm>
          <a:off x="21088350" y="961136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130175</xdr:rowOff>
    </xdr:from>
    <xdr:to xmlns:xdr="http://schemas.openxmlformats.org/drawingml/2006/spreadsheetDrawing">
      <xdr:col>107</xdr:col>
      <xdr:colOff>50800</xdr:colOff>
      <xdr:row>58</xdr:row>
      <xdr:rowOff>132715</xdr:rowOff>
    </xdr:to>
    <xdr:cxnSp macro="">
      <xdr:nvCxnSpPr>
        <xdr:cNvPr id="790" name="直線コネクタ 789"/>
        <xdr:cNvCxnSpPr/>
      </xdr:nvCxnSpPr>
      <xdr:spPr>
        <a:xfrm>
          <a:off x="19545300" y="1007427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56</xdr:row>
      <xdr:rowOff>170180</xdr:rowOff>
    </xdr:from>
    <xdr:to xmlns:xdr="http://schemas.openxmlformats.org/drawingml/2006/spreadsheetDrawing">
      <xdr:col>107</xdr:col>
      <xdr:colOff>101600</xdr:colOff>
      <xdr:row>57</xdr:row>
      <xdr:rowOff>100330</xdr:rowOff>
    </xdr:to>
    <xdr:sp macro="" textlink="">
      <xdr:nvSpPr>
        <xdr:cNvPr id="791" name="フローチャート: 判断 790"/>
        <xdr:cNvSpPr/>
      </xdr:nvSpPr>
      <xdr:spPr>
        <a:xfrm>
          <a:off x="20383500" y="977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55</xdr:row>
      <xdr:rowOff>116840</xdr:rowOff>
    </xdr:from>
    <xdr:ext cx="527050" cy="259080"/>
    <xdr:sp macro="" textlink="">
      <xdr:nvSpPr>
        <xdr:cNvPr id="792" name="テキスト ボックス 791"/>
        <xdr:cNvSpPr txBox="1"/>
      </xdr:nvSpPr>
      <xdr:spPr>
        <a:xfrm>
          <a:off x="20166965" y="95465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130175</xdr:rowOff>
    </xdr:from>
    <xdr:to xmlns:xdr="http://schemas.openxmlformats.org/drawingml/2006/spreadsheetDrawing">
      <xdr:col>102</xdr:col>
      <xdr:colOff>114300</xdr:colOff>
      <xdr:row>58</xdr:row>
      <xdr:rowOff>134620</xdr:rowOff>
    </xdr:to>
    <xdr:cxnSp macro="">
      <xdr:nvCxnSpPr>
        <xdr:cNvPr id="793" name="直線コネクタ 792"/>
        <xdr:cNvCxnSpPr/>
      </xdr:nvCxnSpPr>
      <xdr:spPr>
        <a:xfrm flipV="1">
          <a:off x="18656300" y="1007427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57</xdr:row>
      <xdr:rowOff>152400</xdr:rowOff>
    </xdr:from>
    <xdr:to xmlns:xdr="http://schemas.openxmlformats.org/drawingml/2006/spreadsheetDrawing">
      <xdr:col>102</xdr:col>
      <xdr:colOff>165100</xdr:colOff>
      <xdr:row>58</xdr:row>
      <xdr:rowOff>82550</xdr:rowOff>
    </xdr:to>
    <xdr:sp macro="" textlink="">
      <xdr:nvSpPr>
        <xdr:cNvPr id="794" name="フローチャート: 判断 793"/>
        <xdr:cNvSpPr/>
      </xdr:nvSpPr>
      <xdr:spPr>
        <a:xfrm>
          <a:off x="194945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99060</xdr:rowOff>
    </xdr:from>
    <xdr:ext cx="462280" cy="251460"/>
    <xdr:sp macro="" textlink="">
      <xdr:nvSpPr>
        <xdr:cNvPr id="795" name="テキスト ボックス 794"/>
        <xdr:cNvSpPr txBox="1"/>
      </xdr:nvSpPr>
      <xdr:spPr>
        <a:xfrm>
          <a:off x="19310350" y="970026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8255</xdr:rowOff>
    </xdr:from>
    <xdr:to xmlns:xdr="http://schemas.openxmlformats.org/drawingml/2006/spreadsheetDrawing">
      <xdr:col>98</xdr:col>
      <xdr:colOff>38100</xdr:colOff>
      <xdr:row>58</xdr:row>
      <xdr:rowOff>109855</xdr:rowOff>
    </xdr:to>
    <xdr:sp macro="" textlink="">
      <xdr:nvSpPr>
        <xdr:cNvPr id="796" name="フローチャート: 判断 795"/>
        <xdr:cNvSpPr/>
      </xdr:nvSpPr>
      <xdr:spPr>
        <a:xfrm>
          <a:off x="18605500" y="995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56</xdr:row>
      <xdr:rowOff>127000</xdr:rowOff>
    </xdr:from>
    <xdr:ext cx="462280" cy="259080"/>
    <xdr:sp macro="" textlink="">
      <xdr:nvSpPr>
        <xdr:cNvPr id="797" name="テキスト ボックス 796"/>
        <xdr:cNvSpPr txBox="1"/>
      </xdr:nvSpPr>
      <xdr:spPr>
        <a:xfrm>
          <a:off x="18421350" y="972820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8" name="テキスト ボックス 797"/>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799" name="テキスト ボックス 798"/>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0" name="テキスト ボックス 799"/>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1" name="テキスト ボックス 800"/>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2" name="テキスト ボックス 801"/>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85090</xdr:rowOff>
    </xdr:from>
    <xdr:to xmlns:xdr="http://schemas.openxmlformats.org/drawingml/2006/spreadsheetDrawing">
      <xdr:col>116</xdr:col>
      <xdr:colOff>114300</xdr:colOff>
      <xdr:row>59</xdr:row>
      <xdr:rowOff>15240</xdr:rowOff>
    </xdr:to>
    <xdr:sp macro="" textlink="">
      <xdr:nvSpPr>
        <xdr:cNvPr id="803" name="楕円 802"/>
        <xdr:cNvSpPr/>
      </xdr:nvSpPr>
      <xdr:spPr>
        <a:xfrm>
          <a:off x="221107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171450</xdr:rowOff>
    </xdr:from>
    <xdr:ext cx="378460" cy="259080"/>
    <xdr:sp macro="" textlink="">
      <xdr:nvSpPr>
        <xdr:cNvPr id="804" name="貸付金該当値テキスト"/>
        <xdr:cNvSpPr txBox="1"/>
      </xdr:nvSpPr>
      <xdr:spPr>
        <a:xfrm>
          <a:off x="22212300" y="99441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83820</xdr:rowOff>
    </xdr:from>
    <xdr:to xmlns:xdr="http://schemas.openxmlformats.org/drawingml/2006/spreadsheetDrawing">
      <xdr:col>112</xdr:col>
      <xdr:colOff>38100</xdr:colOff>
      <xdr:row>59</xdr:row>
      <xdr:rowOff>13970</xdr:rowOff>
    </xdr:to>
    <xdr:sp macro="" textlink="">
      <xdr:nvSpPr>
        <xdr:cNvPr id="805" name="楕円 804"/>
        <xdr:cNvSpPr/>
      </xdr:nvSpPr>
      <xdr:spPr>
        <a:xfrm>
          <a:off x="212725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59</xdr:row>
      <xdr:rowOff>5080</xdr:rowOff>
    </xdr:from>
    <xdr:ext cx="378460" cy="259080"/>
    <xdr:sp macro="" textlink="">
      <xdr:nvSpPr>
        <xdr:cNvPr id="806" name="テキスト ボックス 805"/>
        <xdr:cNvSpPr txBox="1"/>
      </xdr:nvSpPr>
      <xdr:spPr>
        <a:xfrm>
          <a:off x="21134070" y="101206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81915</xdr:rowOff>
    </xdr:from>
    <xdr:to xmlns:xdr="http://schemas.openxmlformats.org/drawingml/2006/spreadsheetDrawing">
      <xdr:col>107</xdr:col>
      <xdr:colOff>101600</xdr:colOff>
      <xdr:row>59</xdr:row>
      <xdr:rowOff>12065</xdr:rowOff>
    </xdr:to>
    <xdr:sp macro="" textlink="">
      <xdr:nvSpPr>
        <xdr:cNvPr id="807" name="楕円 806"/>
        <xdr:cNvSpPr/>
      </xdr:nvSpPr>
      <xdr:spPr>
        <a:xfrm>
          <a:off x="20383500" y="1002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59</xdr:row>
      <xdr:rowOff>3175</xdr:rowOff>
    </xdr:from>
    <xdr:ext cx="378460" cy="259080"/>
    <xdr:sp macro="" textlink="">
      <xdr:nvSpPr>
        <xdr:cNvPr id="808" name="テキスト ボックス 807"/>
        <xdr:cNvSpPr txBox="1"/>
      </xdr:nvSpPr>
      <xdr:spPr>
        <a:xfrm>
          <a:off x="20245070" y="101187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79375</xdr:rowOff>
    </xdr:from>
    <xdr:to xmlns:xdr="http://schemas.openxmlformats.org/drawingml/2006/spreadsheetDrawing">
      <xdr:col>102</xdr:col>
      <xdr:colOff>165100</xdr:colOff>
      <xdr:row>59</xdr:row>
      <xdr:rowOff>9525</xdr:rowOff>
    </xdr:to>
    <xdr:sp macro="" textlink="">
      <xdr:nvSpPr>
        <xdr:cNvPr id="809" name="楕円 808"/>
        <xdr:cNvSpPr/>
      </xdr:nvSpPr>
      <xdr:spPr>
        <a:xfrm>
          <a:off x="19494500" y="10023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59</xdr:row>
      <xdr:rowOff>635</xdr:rowOff>
    </xdr:from>
    <xdr:ext cx="378460" cy="259080"/>
    <xdr:sp macro="" textlink="">
      <xdr:nvSpPr>
        <xdr:cNvPr id="810" name="テキスト ボックス 809"/>
        <xdr:cNvSpPr txBox="1"/>
      </xdr:nvSpPr>
      <xdr:spPr>
        <a:xfrm>
          <a:off x="19356070" y="101161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83820</xdr:rowOff>
    </xdr:from>
    <xdr:to xmlns:xdr="http://schemas.openxmlformats.org/drawingml/2006/spreadsheetDrawing">
      <xdr:col>98</xdr:col>
      <xdr:colOff>38100</xdr:colOff>
      <xdr:row>59</xdr:row>
      <xdr:rowOff>13970</xdr:rowOff>
    </xdr:to>
    <xdr:sp macro="" textlink="">
      <xdr:nvSpPr>
        <xdr:cNvPr id="811" name="楕円 810"/>
        <xdr:cNvSpPr/>
      </xdr:nvSpPr>
      <xdr:spPr>
        <a:xfrm>
          <a:off x="186055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59</xdr:row>
      <xdr:rowOff>5080</xdr:rowOff>
    </xdr:from>
    <xdr:ext cx="378460" cy="259080"/>
    <xdr:sp macro="" textlink="">
      <xdr:nvSpPr>
        <xdr:cNvPr id="812" name="テキスト ボックス 811"/>
        <xdr:cNvSpPr txBox="1"/>
      </xdr:nvSpPr>
      <xdr:spPr>
        <a:xfrm>
          <a:off x="18467070" y="101206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3" name="正方形/長方形 81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4" name="正方形/長方形 813"/>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5" name="正方形/長方形 814"/>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16" name="正方形/長方形 815"/>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17" name="正方形/長方形 816"/>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18" name="正方形/長方形 817"/>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19" name="正方形/長方形 818"/>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33,589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20" name="正方形/長方形 819"/>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2265" cy="217805"/>
    <xdr:sp macro="" textlink="">
      <xdr:nvSpPr>
        <xdr:cNvPr id="821" name="テキスト ボックス 820"/>
        <xdr:cNvSpPr txBox="1"/>
      </xdr:nvSpPr>
      <xdr:spPr>
        <a:xfrm>
          <a:off x="18249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2" name="直線コネクタ 821"/>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111760</xdr:rowOff>
    </xdr:from>
    <xdr:ext cx="241300" cy="251460"/>
    <xdr:sp macro="" textlink="">
      <xdr:nvSpPr>
        <xdr:cNvPr id="823" name="テキスト ボックス 822"/>
        <xdr:cNvSpPr txBox="1"/>
      </xdr:nvSpPr>
      <xdr:spPr>
        <a:xfrm>
          <a:off x="18039080" y="13827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99060</xdr:rowOff>
    </xdr:from>
    <xdr:to xmlns:xdr="http://schemas.openxmlformats.org/drawingml/2006/spreadsheetDrawing">
      <xdr:col>120</xdr:col>
      <xdr:colOff>114300</xdr:colOff>
      <xdr:row>79</xdr:row>
      <xdr:rowOff>99060</xdr:rowOff>
    </xdr:to>
    <xdr:cxnSp macro="">
      <xdr:nvCxnSpPr>
        <xdr:cNvPr id="824" name="直線コネクタ 823"/>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128270</xdr:rowOff>
    </xdr:from>
    <xdr:ext cx="531495" cy="259080"/>
    <xdr:sp macro="" textlink="">
      <xdr:nvSpPr>
        <xdr:cNvPr id="825" name="テキスト ボックス 824"/>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114935</xdr:rowOff>
    </xdr:from>
    <xdr:to xmlns:xdr="http://schemas.openxmlformats.org/drawingml/2006/spreadsheetDrawing">
      <xdr:col>120</xdr:col>
      <xdr:colOff>114300</xdr:colOff>
      <xdr:row>77</xdr:row>
      <xdr:rowOff>114935</xdr:rowOff>
    </xdr:to>
    <xdr:cxnSp macro="">
      <xdr:nvCxnSpPr>
        <xdr:cNvPr id="826" name="直線コネクタ 825"/>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144145</xdr:rowOff>
    </xdr:from>
    <xdr:ext cx="531495" cy="251460"/>
    <xdr:sp macro="" textlink="">
      <xdr:nvSpPr>
        <xdr:cNvPr id="827" name="テキスト ボックス 826"/>
        <xdr:cNvSpPr txBox="1"/>
      </xdr:nvSpPr>
      <xdr:spPr>
        <a:xfrm>
          <a:off x="17756505" y="13174345"/>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132080</xdr:rowOff>
    </xdr:from>
    <xdr:to xmlns:xdr="http://schemas.openxmlformats.org/drawingml/2006/spreadsheetDrawing">
      <xdr:col>120</xdr:col>
      <xdr:colOff>114300</xdr:colOff>
      <xdr:row>75</xdr:row>
      <xdr:rowOff>132080</xdr:rowOff>
    </xdr:to>
    <xdr:cxnSp macro="">
      <xdr:nvCxnSpPr>
        <xdr:cNvPr id="828" name="直線コネクタ 827"/>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74</xdr:row>
      <xdr:rowOff>160655</xdr:rowOff>
    </xdr:from>
    <xdr:ext cx="531495" cy="259080"/>
    <xdr:sp macro="" textlink="">
      <xdr:nvSpPr>
        <xdr:cNvPr id="829" name="テキスト ボックス 828"/>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147955</xdr:rowOff>
    </xdr:from>
    <xdr:to xmlns:xdr="http://schemas.openxmlformats.org/drawingml/2006/spreadsheetDrawing">
      <xdr:col>120</xdr:col>
      <xdr:colOff>114300</xdr:colOff>
      <xdr:row>73</xdr:row>
      <xdr:rowOff>147955</xdr:rowOff>
    </xdr:to>
    <xdr:cxnSp macro="">
      <xdr:nvCxnSpPr>
        <xdr:cNvPr id="830" name="直線コネクタ 829"/>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6350</xdr:rowOff>
    </xdr:from>
    <xdr:ext cx="531495" cy="251460"/>
    <xdr:sp macro="" textlink="">
      <xdr:nvSpPr>
        <xdr:cNvPr id="831" name="テキスト ボックス 830"/>
        <xdr:cNvSpPr txBox="1"/>
      </xdr:nvSpPr>
      <xdr:spPr>
        <a:xfrm>
          <a:off x="17756505" y="12522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71</xdr:row>
      <xdr:rowOff>164465</xdr:rowOff>
    </xdr:from>
    <xdr:to xmlns:xdr="http://schemas.openxmlformats.org/drawingml/2006/spreadsheetDrawing">
      <xdr:col>120</xdr:col>
      <xdr:colOff>114300</xdr:colOff>
      <xdr:row>71</xdr:row>
      <xdr:rowOff>164465</xdr:rowOff>
    </xdr:to>
    <xdr:cxnSp macro="">
      <xdr:nvCxnSpPr>
        <xdr:cNvPr id="832" name="直線コネクタ 831"/>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71</xdr:row>
      <xdr:rowOff>22225</xdr:rowOff>
    </xdr:from>
    <xdr:ext cx="588010" cy="258445"/>
    <xdr:sp macro="" textlink="">
      <xdr:nvSpPr>
        <xdr:cNvPr id="833" name="テキスト ボックス 832"/>
        <xdr:cNvSpPr txBox="1"/>
      </xdr:nvSpPr>
      <xdr:spPr>
        <a:xfrm>
          <a:off x="17692370" y="12195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8890</xdr:rowOff>
    </xdr:from>
    <xdr:to xmlns:xdr="http://schemas.openxmlformats.org/drawingml/2006/spreadsheetDrawing">
      <xdr:col>120</xdr:col>
      <xdr:colOff>114300</xdr:colOff>
      <xdr:row>70</xdr:row>
      <xdr:rowOff>8890</xdr:rowOff>
    </xdr:to>
    <xdr:cxnSp macro="">
      <xdr:nvCxnSpPr>
        <xdr:cNvPr id="834" name="直線コネクタ 833"/>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38100</xdr:rowOff>
    </xdr:from>
    <xdr:ext cx="588010" cy="259080"/>
    <xdr:sp macro="" textlink="">
      <xdr:nvSpPr>
        <xdr:cNvPr id="835" name="テキスト ボックス 834"/>
        <xdr:cNvSpPr txBox="1"/>
      </xdr:nvSpPr>
      <xdr:spPr>
        <a:xfrm>
          <a:off x="17692370" y="11868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6" name="直線コネクタ 835"/>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88010" cy="251460"/>
    <xdr:sp macro="" textlink="">
      <xdr:nvSpPr>
        <xdr:cNvPr id="837" name="テキスト ボックス 836"/>
        <xdr:cNvSpPr txBox="1"/>
      </xdr:nvSpPr>
      <xdr:spPr>
        <a:xfrm>
          <a:off x="17692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8"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99060</xdr:rowOff>
    </xdr:from>
    <xdr:to xmlns:xdr="http://schemas.openxmlformats.org/drawingml/2006/spreadsheetDrawing">
      <xdr:col>116</xdr:col>
      <xdr:colOff>62865</xdr:colOff>
      <xdr:row>78</xdr:row>
      <xdr:rowOff>159385</xdr:rowOff>
    </xdr:to>
    <xdr:cxnSp macro="">
      <xdr:nvCxnSpPr>
        <xdr:cNvPr id="839" name="直線コネクタ 838"/>
        <xdr:cNvCxnSpPr/>
      </xdr:nvCxnSpPr>
      <xdr:spPr>
        <a:xfrm flipV="1">
          <a:off x="22159595" y="1210056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163195</xdr:rowOff>
    </xdr:from>
    <xdr:ext cx="534670" cy="259080"/>
    <xdr:sp macro="" textlink="">
      <xdr:nvSpPr>
        <xdr:cNvPr id="840" name="繰出金最小値テキスト"/>
        <xdr:cNvSpPr txBox="1"/>
      </xdr:nvSpPr>
      <xdr:spPr>
        <a:xfrm>
          <a:off x="22212300" y="135362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159385</xdr:rowOff>
    </xdr:from>
    <xdr:to xmlns:xdr="http://schemas.openxmlformats.org/drawingml/2006/spreadsheetDrawing">
      <xdr:col>116</xdr:col>
      <xdr:colOff>152400</xdr:colOff>
      <xdr:row>78</xdr:row>
      <xdr:rowOff>159385</xdr:rowOff>
    </xdr:to>
    <xdr:cxnSp macro="">
      <xdr:nvCxnSpPr>
        <xdr:cNvPr id="841" name="直線コネクタ 840"/>
        <xdr:cNvCxnSpPr/>
      </xdr:nvCxnSpPr>
      <xdr:spPr>
        <a:xfrm>
          <a:off x="22072600" y="13532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45720</xdr:rowOff>
    </xdr:from>
    <xdr:ext cx="598805" cy="259080"/>
    <xdr:sp macro="" textlink="">
      <xdr:nvSpPr>
        <xdr:cNvPr id="842" name="繰出金最大値テキスト"/>
        <xdr:cNvSpPr txBox="1"/>
      </xdr:nvSpPr>
      <xdr:spPr>
        <a:xfrm>
          <a:off x="22212300" y="118757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114,494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99060</xdr:rowOff>
    </xdr:from>
    <xdr:to xmlns:xdr="http://schemas.openxmlformats.org/drawingml/2006/spreadsheetDrawing">
      <xdr:col>116</xdr:col>
      <xdr:colOff>152400</xdr:colOff>
      <xdr:row>70</xdr:row>
      <xdr:rowOff>99060</xdr:rowOff>
    </xdr:to>
    <xdr:cxnSp macro="">
      <xdr:nvCxnSpPr>
        <xdr:cNvPr id="843" name="直線コネクタ 842"/>
        <xdr:cNvCxnSpPr/>
      </xdr:nvCxnSpPr>
      <xdr:spPr>
        <a:xfrm>
          <a:off x="22072600" y="12100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77</xdr:row>
      <xdr:rowOff>6350</xdr:rowOff>
    </xdr:from>
    <xdr:to xmlns:xdr="http://schemas.openxmlformats.org/drawingml/2006/spreadsheetDrawing">
      <xdr:col>116</xdr:col>
      <xdr:colOff>63500</xdr:colOff>
      <xdr:row>77</xdr:row>
      <xdr:rowOff>9525</xdr:rowOff>
    </xdr:to>
    <xdr:cxnSp macro="">
      <xdr:nvCxnSpPr>
        <xdr:cNvPr id="844" name="直線コネクタ 843"/>
        <xdr:cNvCxnSpPr/>
      </xdr:nvCxnSpPr>
      <xdr:spPr>
        <a:xfrm flipV="1">
          <a:off x="21323300" y="1320800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60960</xdr:rowOff>
    </xdr:from>
    <xdr:ext cx="534670" cy="259080"/>
    <xdr:sp macro="" textlink="">
      <xdr:nvSpPr>
        <xdr:cNvPr id="845" name="繰出金平均値テキスト"/>
        <xdr:cNvSpPr txBox="1"/>
      </xdr:nvSpPr>
      <xdr:spPr>
        <a:xfrm>
          <a:off x="22212300" y="127482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38100</xdr:rowOff>
    </xdr:from>
    <xdr:to xmlns:xdr="http://schemas.openxmlformats.org/drawingml/2006/spreadsheetDrawing">
      <xdr:col>116</xdr:col>
      <xdr:colOff>114300</xdr:colOff>
      <xdr:row>75</xdr:row>
      <xdr:rowOff>139700</xdr:rowOff>
    </xdr:to>
    <xdr:sp macro="" textlink="">
      <xdr:nvSpPr>
        <xdr:cNvPr id="846" name="フローチャート: 判断 845"/>
        <xdr:cNvSpPr/>
      </xdr:nvSpPr>
      <xdr:spPr>
        <a:xfrm>
          <a:off x="221107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77</xdr:row>
      <xdr:rowOff>9525</xdr:rowOff>
    </xdr:from>
    <xdr:to xmlns:xdr="http://schemas.openxmlformats.org/drawingml/2006/spreadsheetDrawing">
      <xdr:col>111</xdr:col>
      <xdr:colOff>177800</xdr:colOff>
      <xdr:row>77</xdr:row>
      <xdr:rowOff>24130</xdr:rowOff>
    </xdr:to>
    <xdr:cxnSp macro="">
      <xdr:nvCxnSpPr>
        <xdr:cNvPr id="847" name="直線コネクタ 846"/>
        <xdr:cNvCxnSpPr/>
      </xdr:nvCxnSpPr>
      <xdr:spPr>
        <a:xfrm flipV="1">
          <a:off x="20434300" y="1321117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23495</xdr:rowOff>
    </xdr:from>
    <xdr:to xmlns:xdr="http://schemas.openxmlformats.org/drawingml/2006/spreadsheetDrawing">
      <xdr:col>112</xdr:col>
      <xdr:colOff>38100</xdr:colOff>
      <xdr:row>74</xdr:row>
      <xdr:rowOff>125095</xdr:rowOff>
    </xdr:to>
    <xdr:sp macro="" textlink="">
      <xdr:nvSpPr>
        <xdr:cNvPr id="848" name="フローチャート: 判断 847"/>
        <xdr:cNvSpPr/>
      </xdr:nvSpPr>
      <xdr:spPr>
        <a:xfrm>
          <a:off x="21272500" y="1271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72</xdr:row>
      <xdr:rowOff>141605</xdr:rowOff>
    </xdr:from>
    <xdr:ext cx="527050" cy="259080"/>
    <xdr:sp macro="" textlink="">
      <xdr:nvSpPr>
        <xdr:cNvPr id="849" name="テキスト ボックス 848"/>
        <xdr:cNvSpPr txBox="1"/>
      </xdr:nvSpPr>
      <xdr:spPr>
        <a:xfrm>
          <a:off x="21055965" y="124860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77</xdr:row>
      <xdr:rowOff>24130</xdr:rowOff>
    </xdr:from>
    <xdr:to xmlns:xdr="http://schemas.openxmlformats.org/drawingml/2006/spreadsheetDrawing">
      <xdr:col>107</xdr:col>
      <xdr:colOff>50800</xdr:colOff>
      <xdr:row>77</xdr:row>
      <xdr:rowOff>76835</xdr:rowOff>
    </xdr:to>
    <xdr:cxnSp macro="">
      <xdr:nvCxnSpPr>
        <xdr:cNvPr id="850" name="直線コネクタ 849"/>
        <xdr:cNvCxnSpPr/>
      </xdr:nvCxnSpPr>
      <xdr:spPr>
        <a:xfrm flipV="1">
          <a:off x="19545300" y="13225780"/>
          <a:ext cx="8890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74</xdr:row>
      <xdr:rowOff>24765</xdr:rowOff>
    </xdr:from>
    <xdr:to xmlns:xdr="http://schemas.openxmlformats.org/drawingml/2006/spreadsheetDrawing">
      <xdr:col>107</xdr:col>
      <xdr:colOff>101600</xdr:colOff>
      <xdr:row>74</xdr:row>
      <xdr:rowOff>126365</xdr:rowOff>
    </xdr:to>
    <xdr:sp macro="" textlink="">
      <xdr:nvSpPr>
        <xdr:cNvPr id="851" name="フローチャート: 判断 850"/>
        <xdr:cNvSpPr/>
      </xdr:nvSpPr>
      <xdr:spPr>
        <a:xfrm>
          <a:off x="20383500" y="12712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72</xdr:row>
      <xdr:rowOff>143510</xdr:rowOff>
    </xdr:from>
    <xdr:ext cx="527050" cy="251460"/>
    <xdr:sp macro="" textlink="">
      <xdr:nvSpPr>
        <xdr:cNvPr id="852" name="テキスト ボックス 851"/>
        <xdr:cNvSpPr txBox="1"/>
      </xdr:nvSpPr>
      <xdr:spPr>
        <a:xfrm>
          <a:off x="20166965" y="1248791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73,944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77</xdr:row>
      <xdr:rowOff>72390</xdr:rowOff>
    </xdr:from>
    <xdr:to xmlns:xdr="http://schemas.openxmlformats.org/drawingml/2006/spreadsheetDrawing">
      <xdr:col>102</xdr:col>
      <xdr:colOff>114300</xdr:colOff>
      <xdr:row>77</xdr:row>
      <xdr:rowOff>76835</xdr:rowOff>
    </xdr:to>
    <xdr:cxnSp macro="">
      <xdr:nvCxnSpPr>
        <xdr:cNvPr id="853" name="直線コネクタ 852"/>
        <xdr:cNvCxnSpPr/>
      </xdr:nvCxnSpPr>
      <xdr:spPr>
        <a:xfrm>
          <a:off x="18656300" y="1327404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74</xdr:row>
      <xdr:rowOff>49530</xdr:rowOff>
    </xdr:from>
    <xdr:to xmlns:xdr="http://schemas.openxmlformats.org/drawingml/2006/spreadsheetDrawing">
      <xdr:col>102</xdr:col>
      <xdr:colOff>165100</xdr:colOff>
      <xdr:row>74</xdr:row>
      <xdr:rowOff>151130</xdr:rowOff>
    </xdr:to>
    <xdr:sp macro="" textlink="">
      <xdr:nvSpPr>
        <xdr:cNvPr id="854" name="フローチャート: 判断 853"/>
        <xdr:cNvSpPr/>
      </xdr:nvSpPr>
      <xdr:spPr>
        <a:xfrm>
          <a:off x="19494500" y="1273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72</xdr:row>
      <xdr:rowOff>167640</xdr:rowOff>
    </xdr:from>
    <xdr:ext cx="527050" cy="251460"/>
    <xdr:sp macro="" textlink="">
      <xdr:nvSpPr>
        <xdr:cNvPr id="855" name="テキスト ボックス 854"/>
        <xdr:cNvSpPr txBox="1"/>
      </xdr:nvSpPr>
      <xdr:spPr>
        <a:xfrm>
          <a:off x="19277965" y="125120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72,401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635</xdr:rowOff>
    </xdr:from>
    <xdr:to xmlns:xdr="http://schemas.openxmlformats.org/drawingml/2006/spreadsheetDrawing">
      <xdr:col>98</xdr:col>
      <xdr:colOff>38100</xdr:colOff>
      <xdr:row>74</xdr:row>
      <xdr:rowOff>102235</xdr:rowOff>
    </xdr:to>
    <xdr:sp macro="" textlink="">
      <xdr:nvSpPr>
        <xdr:cNvPr id="856" name="フローチャート: 判断 855"/>
        <xdr:cNvSpPr/>
      </xdr:nvSpPr>
      <xdr:spPr>
        <a:xfrm>
          <a:off x="18605500" y="12687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72</xdr:row>
      <xdr:rowOff>118745</xdr:rowOff>
    </xdr:from>
    <xdr:ext cx="527050" cy="259080"/>
    <xdr:sp macro="" textlink="">
      <xdr:nvSpPr>
        <xdr:cNvPr id="857" name="テキスト ボックス 856"/>
        <xdr:cNvSpPr txBox="1"/>
      </xdr:nvSpPr>
      <xdr:spPr>
        <a:xfrm>
          <a:off x="18388965" y="124631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75,414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58" name="テキスト ボックス 857"/>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59" name="テキスト ボックス 858"/>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60" name="テキスト ボックス 859"/>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61" name="テキスト ボックス 860"/>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62" name="テキスト ボックス 861"/>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76</xdr:row>
      <xdr:rowOff>126365</xdr:rowOff>
    </xdr:from>
    <xdr:to xmlns:xdr="http://schemas.openxmlformats.org/drawingml/2006/spreadsheetDrawing">
      <xdr:col>116</xdr:col>
      <xdr:colOff>114300</xdr:colOff>
      <xdr:row>77</xdr:row>
      <xdr:rowOff>56515</xdr:rowOff>
    </xdr:to>
    <xdr:sp macro="" textlink="">
      <xdr:nvSpPr>
        <xdr:cNvPr id="863" name="楕円 862"/>
        <xdr:cNvSpPr/>
      </xdr:nvSpPr>
      <xdr:spPr>
        <a:xfrm>
          <a:off x="22110700" y="1315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76</xdr:row>
      <xdr:rowOff>104775</xdr:rowOff>
    </xdr:from>
    <xdr:ext cx="534670" cy="259080"/>
    <xdr:sp macro="" textlink="">
      <xdr:nvSpPr>
        <xdr:cNvPr id="864" name="繰出金該当値テキスト"/>
        <xdr:cNvSpPr txBox="1"/>
      </xdr:nvSpPr>
      <xdr:spPr>
        <a:xfrm>
          <a:off x="22212300" y="131349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76</xdr:row>
      <xdr:rowOff>130175</xdr:rowOff>
    </xdr:from>
    <xdr:to xmlns:xdr="http://schemas.openxmlformats.org/drawingml/2006/spreadsheetDrawing">
      <xdr:col>112</xdr:col>
      <xdr:colOff>38100</xdr:colOff>
      <xdr:row>77</xdr:row>
      <xdr:rowOff>60325</xdr:rowOff>
    </xdr:to>
    <xdr:sp macro="" textlink="">
      <xdr:nvSpPr>
        <xdr:cNvPr id="865" name="楕円 864"/>
        <xdr:cNvSpPr/>
      </xdr:nvSpPr>
      <xdr:spPr>
        <a:xfrm>
          <a:off x="21272500" y="13160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77</xdr:row>
      <xdr:rowOff>52070</xdr:rowOff>
    </xdr:from>
    <xdr:ext cx="527050" cy="251460"/>
    <xdr:sp macro="" textlink="">
      <xdr:nvSpPr>
        <xdr:cNvPr id="866" name="テキスト ボックス 865"/>
        <xdr:cNvSpPr txBox="1"/>
      </xdr:nvSpPr>
      <xdr:spPr>
        <a:xfrm>
          <a:off x="21055965" y="132537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76</xdr:row>
      <xdr:rowOff>144780</xdr:rowOff>
    </xdr:from>
    <xdr:to xmlns:xdr="http://schemas.openxmlformats.org/drawingml/2006/spreadsheetDrawing">
      <xdr:col>107</xdr:col>
      <xdr:colOff>101600</xdr:colOff>
      <xdr:row>77</xdr:row>
      <xdr:rowOff>74930</xdr:rowOff>
    </xdr:to>
    <xdr:sp macro="" textlink="">
      <xdr:nvSpPr>
        <xdr:cNvPr id="867" name="楕円 866"/>
        <xdr:cNvSpPr/>
      </xdr:nvSpPr>
      <xdr:spPr>
        <a:xfrm>
          <a:off x="203835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77</xdr:row>
      <xdr:rowOff>66040</xdr:rowOff>
    </xdr:from>
    <xdr:ext cx="527050" cy="251460"/>
    <xdr:sp macro="" textlink="">
      <xdr:nvSpPr>
        <xdr:cNvPr id="868" name="テキスト ボックス 867"/>
        <xdr:cNvSpPr txBox="1"/>
      </xdr:nvSpPr>
      <xdr:spPr>
        <a:xfrm>
          <a:off x="20166965" y="1326769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77</xdr:row>
      <xdr:rowOff>26035</xdr:rowOff>
    </xdr:from>
    <xdr:to xmlns:xdr="http://schemas.openxmlformats.org/drawingml/2006/spreadsheetDrawing">
      <xdr:col>102</xdr:col>
      <xdr:colOff>165100</xdr:colOff>
      <xdr:row>77</xdr:row>
      <xdr:rowOff>127635</xdr:rowOff>
    </xdr:to>
    <xdr:sp macro="" textlink="">
      <xdr:nvSpPr>
        <xdr:cNvPr id="869" name="楕円 868"/>
        <xdr:cNvSpPr/>
      </xdr:nvSpPr>
      <xdr:spPr>
        <a:xfrm>
          <a:off x="19494500" y="13227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77</xdr:row>
      <xdr:rowOff>118745</xdr:rowOff>
    </xdr:from>
    <xdr:ext cx="527050" cy="259080"/>
    <xdr:sp macro="" textlink="">
      <xdr:nvSpPr>
        <xdr:cNvPr id="870" name="テキスト ボックス 869"/>
        <xdr:cNvSpPr txBox="1"/>
      </xdr:nvSpPr>
      <xdr:spPr>
        <a:xfrm>
          <a:off x="19277965" y="1332039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77</xdr:row>
      <xdr:rowOff>21590</xdr:rowOff>
    </xdr:from>
    <xdr:to xmlns:xdr="http://schemas.openxmlformats.org/drawingml/2006/spreadsheetDrawing">
      <xdr:col>98</xdr:col>
      <xdr:colOff>38100</xdr:colOff>
      <xdr:row>77</xdr:row>
      <xdr:rowOff>123190</xdr:rowOff>
    </xdr:to>
    <xdr:sp macro="" textlink="">
      <xdr:nvSpPr>
        <xdr:cNvPr id="871" name="楕円 870"/>
        <xdr:cNvSpPr/>
      </xdr:nvSpPr>
      <xdr:spPr>
        <a:xfrm>
          <a:off x="18605500" y="1322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77</xdr:row>
      <xdr:rowOff>114300</xdr:rowOff>
    </xdr:from>
    <xdr:ext cx="527050" cy="259080"/>
    <xdr:sp macro="" textlink="">
      <xdr:nvSpPr>
        <xdr:cNvPr id="872" name="テキスト ボックス 871"/>
        <xdr:cNvSpPr txBox="1"/>
      </xdr:nvSpPr>
      <xdr:spPr>
        <a:xfrm>
          <a:off x="18388965" y="133159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42,628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73" name="正方形/長方形 87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74" name="正方形/長方形 873"/>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5" name="正方形/長方形 874"/>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6" name="正方形/長方形 875"/>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7" name="正方形/長方形 876"/>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78" name="正方形/長方形 877"/>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79" name="正方形/長方形 878"/>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0" name="正方形/長方形 879"/>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2265" cy="217805"/>
    <xdr:sp macro="" textlink="">
      <xdr:nvSpPr>
        <xdr:cNvPr id="881" name="テキスト ボックス 880"/>
        <xdr:cNvSpPr txBox="1"/>
      </xdr:nvSpPr>
      <xdr:spPr>
        <a:xfrm>
          <a:off x="18249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2" name="直線コネクタ 881"/>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83" name="直線コネクタ 882"/>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1300" cy="251460"/>
    <xdr:sp macro="" textlink="">
      <xdr:nvSpPr>
        <xdr:cNvPr id="884" name="テキスト ボックス 883"/>
        <xdr:cNvSpPr txBox="1"/>
      </xdr:nvSpPr>
      <xdr:spPr>
        <a:xfrm>
          <a:off x="18039080" y="16113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5" name="直線コネクタ 884"/>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1300" cy="251460"/>
    <xdr:sp macro="" textlink="">
      <xdr:nvSpPr>
        <xdr:cNvPr id="886" name="テキスト ボックス 885"/>
        <xdr:cNvSpPr txBox="1"/>
      </xdr:nvSpPr>
      <xdr:spPr>
        <a:xfrm>
          <a:off x="18039080" y="14970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7"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88" name="直線コネクタ 887"/>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89"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0" name="直線コネクタ 889"/>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91"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2" name="直線コネクタ 891"/>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893" name="直線コネクタ 892"/>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94"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5" name="フローチャート: 判断 89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896" name="直線コネクタ 895"/>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7" name="フローチャート: 判断 89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1935" cy="259080"/>
    <xdr:sp macro="" textlink="">
      <xdr:nvSpPr>
        <xdr:cNvPr id="898" name="テキスト ボックス 897"/>
        <xdr:cNvSpPr txBox="1"/>
      </xdr:nvSpPr>
      <xdr:spPr>
        <a:xfrm>
          <a:off x="21198840" y="16297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899" name="直線コネクタ 898"/>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00" name="フローチャート: 判断 89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1935" cy="259080"/>
    <xdr:sp macro="" textlink="">
      <xdr:nvSpPr>
        <xdr:cNvPr id="901" name="テキスト ボックス 900"/>
        <xdr:cNvSpPr txBox="1"/>
      </xdr:nvSpPr>
      <xdr:spPr>
        <a:xfrm>
          <a:off x="20309840" y="16297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02" name="直線コネクタ 901"/>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03" name="フローチャート: 判断 90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1935" cy="259080"/>
    <xdr:sp macro="" textlink="">
      <xdr:nvSpPr>
        <xdr:cNvPr id="904" name="テキスト ボックス 903"/>
        <xdr:cNvSpPr txBox="1"/>
      </xdr:nvSpPr>
      <xdr:spPr>
        <a:xfrm>
          <a:off x="19420840" y="16297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5" name="フローチャート: 判断 90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1935" cy="259080"/>
    <xdr:sp macro="" textlink="">
      <xdr:nvSpPr>
        <xdr:cNvPr id="906" name="テキスト ボックス 905"/>
        <xdr:cNvSpPr txBox="1"/>
      </xdr:nvSpPr>
      <xdr:spPr>
        <a:xfrm>
          <a:off x="18531840" y="16297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7" name="テキスト ボックス 906"/>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08" name="テキスト ボックス 907"/>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09" name="テキスト ボックス 908"/>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0" name="テキスト ボックス 909"/>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11" name="テキスト ボックス 910"/>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2" name="楕円 91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13"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4" name="楕円 91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1935" cy="259080"/>
    <xdr:sp macro="" textlink="">
      <xdr:nvSpPr>
        <xdr:cNvPr id="915" name="テキスト ボックス 914"/>
        <xdr:cNvSpPr txBox="1"/>
      </xdr:nvSpPr>
      <xdr:spPr>
        <a:xfrm>
          <a:off x="21198840" y="15980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6" name="楕円 91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1935" cy="259080"/>
    <xdr:sp macro="" textlink="">
      <xdr:nvSpPr>
        <xdr:cNvPr id="917" name="テキスト ボックス 916"/>
        <xdr:cNvSpPr txBox="1"/>
      </xdr:nvSpPr>
      <xdr:spPr>
        <a:xfrm>
          <a:off x="20309840" y="15980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8" name="楕円 91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1935" cy="259080"/>
    <xdr:sp macro="" textlink="">
      <xdr:nvSpPr>
        <xdr:cNvPr id="919" name="テキスト ボックス 918"/>
        <xdr:cNvSpPr txBox="1"/>
      </xdr:nvSpPr>
      <xdr:spPr>
        <a:xfrm>
          <a:off x="19420840" y="15980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0" name="楕円 91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1935" cy="259080"/>
    <xdr:sp macro="" textlink="">
      <xdr:nvSpPr>
        <xdr:cNvPr id="921" name="テキスト ボックス 920"/>
        <xdr:cNvSpPr txBox="1"/>
      </xdr:nvSpPr>
      <xdr:spPr>
        <a:xfrm>
          <a:off x="18531840" y="15980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22" name="正方形/長方形 9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23" name="正方形/長方形 92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24" name="テキスト ボックス 92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・投資及び出資金を除き、類似団体内平均を下回っております。</a:t>
          </a:r>
          <a:endParaRPr kumimoji="1" lang="ja-JP" altLang="en-US" sz="1300">
            <a:latin typeface="ＭＳ Ｐゴシック"/>
            <a:ea typeface="ＭＳ Ｐゴシック"/>
          </a:endParaRPr>
        </a:p>
        <a:p>
          <a:r>
            <a:rPr kumimoji="1" lang="ja-JP" altLang="en-US" sz="1300">
              <a:latin typeface="ＭＳ Ｐゴシック"/>
              <a:ea typeface="ＭＳ Ｐゴシック"/>
            </a:rPr>
            <a:t>・人件費7,981円の増加は、勧奨退職者の増に伴う一般退職手当の負担金の増等が要因となっています。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・物件費11,592円の増加は、固定資産評価替事業委託料や児童安全対策事業委託料の増等が要因となっています。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・扶助費10,519円の増加は、低所得者支援及び定額減税補足給付支給事業補助費や障害者自立支援給付事業負担金の増等が要因となっています。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・普通建設事業費11,238円の減少は、町営住宅長寿命化改善事業工事請負費や町ブランディング事業その他補助金の減等が要因となっています。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（※増減額は対前年度比）</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埼玉県長瀞町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6,367
6,316
30.43
3,866,929
3,706,532
158,236
2,599,744
2,358,755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11.3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1460"/>
    <xdr:sp macro="" textlink="">
      <xdr:nvSpPr>
        <xdr:cNvPr id="30" name="テキスト ボックス 29"/>
        <xdr:cNvSpPr txBox="1"/>
      </xdr:nvSpPr>
      <xdr:spPr>
        <a:xfrm>
          <a:off x="698500" y="3175000"/>
          <a:ext cx="60464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1460"/>
    <xdr:sp macro="" textlink="">
      <xdr:nvSpPr>
        <xdr:cNvPr id="31" name="テキスト ボックス 30"/>
        <xdr:cNvSpPr txBox="1"/>
      </xdr:nvSpPr>
      <xdr:spPr>
        <a:xfrm>
          <a:off x="698500" y="3492500"/>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2265" cy="217805"/>
    <xdr:sp macro="" textlink="">
      <xdr:nvSpPr>
        <xdr:cNvPr id="40" name="テキスト ボックス 39"/>
        <xdr:cNvSpPr txBox="1"/>
      </xdr:nvSpPr>
      <xdr:spPr>
        <a:xfrm>
          <a:off x="723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59740" cy="251460"/>
    <xdr:sp macro="" textlink="">
      <xdr:nvSpPr>
        <xdr:cNvPr id="42" name="テキスト ボックス 41"/>
        <xdr:cNvSpPr txBox="1"/>
      </xdr:nvSpPr>
      <xdr:spPr>
        <a:xfrm>
          <a:off x="294640" y="696976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59740" cy="259080"/>
    <xdr:sp macro="" textlink="">
      <xdr:nvSpPr>
        <xdr:cNvPr id="44" name="テキスト ボックス 43"/>
        <xdr:cNvSpPr txBox="1"/>
      </xdr:nvSpPr>
      <xdr:spPr>
        <a:xfrm>
          <a:off x="294640" y="6588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59740" cy="259080"/>
    <xdr:sp macro="" textlink="">
      <xdr:nvSpPr>
        <xdr:cNvPr id="46" name="テキスト ボックス 45"/>
        <xdr:cNvSpPr txBox="1"/>
      </xdr:nvSpPr>
      <xdr:spPr>
        <a:xfrm>
          <a:off x="294640" y="6207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168910</xdr:rowOff>
    </xdr:from>
    <xdr:ext cx="531495" cy="251460"/>
    <xdr:sp macro="" textlink="">
      <xdr:nvSpPr>
        <xdr:cNvPr id="48" name="テキスト ボックス 47"/>
        <xdr:cNvSpPr txBox="1"/>
      </xdr:nvSpPr>
      <xdr:spPr>
        <a:xfrm>
          <a:off x="230505" y="5826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50" name="テキスト ボックス 49"/>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1460"/>
    <xdr:sp macro="" textlink="">
      <xdr:nvSpPr>
        <xdr:cNvPr id="54" name="テキスト ボックス 53"/>
        <xdr:cNvSpPr txBox="1"/>
      </xdr:nvSpPr>
      <xdr:spPr>
        <a:xfrm>
          <a:off x="230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114935</xdr:rowOff>
    </xdr:from>
    <xdr:to xmlns:xdr="http://schemas.openxmlformats.org/drawingml/2006/spreadsheetDrawing">
      <xdr:col>24</xdr:col>
      <xdr:colOff>62865</xdr:colOff>
      <xdr:row>39</xdr:row>
      <xdr:rowOff>102235</xdr:rowOff>
    </xdr:to>
    <xdr:cxnSp macro="">
      <xdr:nvCxnSpPr>
        <xdr:cNvPr id="56" name="直線コネクタ 55"/>
        <xdr:cNvCxnSpPr/>
      </xdr:nvCxnSpPr>
      <xdr:spPr>
        <a:xfrm flipV="1">
          <a:off x="4633595" y="5429885"/>
          <a:ext cx="1270" cy="1358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106045</xdr:rowOff>
    </xdr:from>
    <xdr:ext cx="469900" cy="259080"/>
    <xdr:sp macro="" textlink="">
      <xdr:nvSpPr>
        <xdr:cNvPr id="57" name="議会費最小値テキスト"/>
        <xdr:cNvSpPr txBox="1"/>
      </xdr:nvSpPr>
      <xdr:spPr>
        <a:xfrm>
          <a:off x="4686300" y="67925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102235</xdr:rowOff>
    </xdr:from>
    <xdr:to xmlns:xdr="http://schemas.openxmlformats.org/drawingml/2006/spreadsheetDrawing">
      <xdr:col>24</xdr:col>
      <xdr:colOff>152400</xdr:colOff>
      <xdr:row>39</xdr:row>
      <xdr:rowOff>102235</xdr:rowOff>
    </xdr:to>
    <xdr:cxnSp macro="">
      <xdr:nvCxnSpPr>
        <xdr:cNvPr id="58" name="直線コネクタ 57"/>
        <xdr:cNvCxnSpPr/>
      </xdr:nvCxnSpPr>
      <xdr:spPr>
        <a:xfrm>
          <a:off x="4546600" y="67887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61595</xdr:rowOff>
    </xdr:from>
    <xdr:ext cx="534670" cy="259080"/>
    <xdr:sp macro="" textlink="">
      <xdr:nvSpPr>
        <xdr:cNvPr id="59" name="議会費最大値テキスト"/>
        <xdr:cNvSpPr txBox="1"/>
      </xdr:nvSpPr>
      <xdr:spPr>
        <a:xfrm>
          <a:off x="4686300" y="52050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16,246</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114935</xdr:rowOff>
    </xdr:from>
    <xdr:to xmlns:xdr="http://schemas.openxmlformats.org/drawingml/2006/spreadsheetDrawing">
      <xdr:col>24</xdr:col>
      <xdr:colOff>152400</xdr:colOff>
      <xdr:row>31</xdr:row>
      <xdr:rowOff>114935</xdr:rowOff>
    </xdr:to>
    <xdr:cxnSp macro="">
      <xdr:nvCxnSpPr>
        <xdr:cNvPr id="60" name="直線コネクタ 59"/>
        <xdr:cNvCxnSpPr/>
      </xdr:nvCxnSpPr>
      <xdr:spPr>
        <a:xfrm>
          <a:off x="4546600" y="5429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38</xdr:row>
      <xdr:rowOff>65405</xdr:rowOff>
    </xdr:from>
    <xdr:to xmlns:xdr="http://schemas.openxmlformats.org/drawingml/2006/spreadsheetDrawing">
      <xdr:col>24</xdr:col>
      <xdr:colOff>63500</xdr:colOff>
      <xdr:row>38</xdr:row>
      <xdr:rowOff>71120</xdr:rowOff>
    </xdr:to>
    <xdr:cxnSp macro="">
      <xdr:nvCxnSpPr>
        <xdr:cNvPr id="61" name="直線コネクタ 60"/>
        <xdr:cNvCxnSpPr/>
      </xdr:nvCxnSpPr>
      <xdr:spPr>
        <a:xfrm>
          <a:off x="3797300" y="6580505"/>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41910</xdr:rowOff>
    </xdr:from>
    <xdr:ext cx="469900" cy="251460"/>
    <xdr:sp macro="" textlink="">
      <xdr:nvSpPr>
        <xdr:cNvPr id="62" name="議会費平均値テキスト"/>
        <xdr:cNvSpPr txBox="1"/>
      </xdr:nvSpPr>
      <xdr:spPr>
        <a:xfrm>
          <a:off x="4686300" y="6042660"/>
          <a:ext cx="4699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9,850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19050</xdr:rowOff>
    </xdr:from>
    <xdr:to xmlns:xdr="http://schemas.openxmlformats.org/drawingml/2006/spreadsheetDrawing">
      <xdr:col>24</xdr:col>
      <xdr:colOff>114300</xdr:colOff>
      <xdr:row>36</xdr:row>
      <xdr:rowOff>120650</xdr:rowOff>
    </xdr:to>
    <xdr:sp macro="" textlink="">
      <xdr:nvSpPr>
        <xdr:cNvPr id="63" name="フローチャート: 判断 62"/>
        <xdr:cNvSpPr/>
      </xdr:nvSpPr>
      <xdr:spPr>
        <a:xfrm>
          <a:off x="45847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38</xdr:row>
      <xdr:rowOff>15240</xdr:rowOff>
    </xdr:from>
    <xdr:to xmlns:xdr="http://schemas.openxmlformats.org/drawingml/2006/spreadsheetDrawing">
      <xdr:col>19</xdr:col>
      <xdr:colOff>177800</xdr:colOff>
      <xdr:row>38</xdr:row>
      <xdr:rowOff>65405</xdr:rowOff>
    </xdr:to>
    <xdr:cxnSp macro="">
      <xdr:nvCxnSpPr>
        <xdr:cNvPr id="64" name="直線コネクタ 63"/>
        <xdr:cNvCxnSpPr/>
      </xdr:nvCxnSpPr>
      <xdr:spPr>
        <a:xfrm>
          <a:off x="2908300" y="6530340"/>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57785</xdr:rowOff>
    </xdr:from>
    <xdr:to xmlns:xdr="http://schemas.openxmlformats.org/drawingml/2006/spreadsheetDrawing">
      <xdr:col>20</xdr:col>
      <xdr:colOff>38100</xdr:colOff>
      <xdr:row>36</xdr:row>
      <xdr:rowOff>159385</xdr:rowOff>
    </xdr:to>
    <xdr:sp macro="" textlink="">
      <xdr:nvSpPr>
        <xdr:cNvPr id="65" name="フローチャート: 判断 64"/>
        <xdr:cNvSpPr/>
      </xdr:nvSpPr>
      <xdr:spPr>
        <a:xfrm>
          <a:off x="3746500" y="62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35</xdr:row>
      <xdr:rowOff>4445</xdr:rowOff>
    </xdr:from>
    <xdr:ext cx="462280" cy="259080"/>
    <xdr:sp macro="" textlink="">
      <xdr:nvSpPr>
        <xdr:cNvPr id="66" name="テキスト ボックス 65"/>
        <xdr:cNvSpPr txBox="1"/>
      </xdr:nvSpPr>
      <xdr:spPr>
        <a:xfrm>
          <a:off x="3562350" y="600519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38</xdr:row>
      <xdr:rowOff>15240</xdr:rowOff>
    </xdr:from>
    <xdr:to xmlns:xdr="http://schemas.openxmlformats.org/drawingml/2006/spreadsheetDrawing">
      <xdr:col>15</xdr:col>
      <xdr:colOff>50800</xdr:colOff>
      <xdr:row>38</xdr:row>
      <xdr:rowOff>20320</xdr:rowOff>
    </xdr:to>
    <xdr:cxnSp macro="">
      <xdr:nvCxnSpPr>
        <xdr:cNvPr id="67" name="直線コネクタ 66"/>
        <xdr:cNvCxnSpPr/>
      </xdr:nvCxnSpPr>
      <xdr:spPr>
        <a:xfrm flipV="1">
          <a:off x="2019300" y="653034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83820</xdr:rowOff>
    </xdr:from>
    <xdr:to xmlns:xdr="http://schemas.openxmlformats.org/drawingml/2006/spreadsheetDrawing">
      <xdr:col>15</xdr:col>
      <xdr:colOff>101600</xdr:colOff>
      <xdr:row>37</xdr:row>
      <xdr:rowOff>13970</xdr:rowOff>
    </xdr:to>
    <xdr:sp macro="" textlink="">
      <xdr:nvSpPr>
        <xdr:cNvPr id="68" name="フローチャート: 判断 67"/>
        <xdr:cNvSpPr/>
      </xdr:nvSpPr>
      <xdr:spPr>
        <a:xfrm>
          <a:off x="28575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35</xdr:row>
      <xdr:rowOff>30480</xdr:rowOff>
    </xdr:from>
    <xdr:ext cx="462280" cy="251460"/>
    <xdr:sp macro="" textlink="">
      <xdr:nvSpPr>
        <xdr:cNvPr id="69" name="テキスト ボックス 68"/>
        <xdr:cNvSpPr txBox="1"/>
      </xdr:nvSpPr>
      <xdr:spPr>
        <a:xfrm>
          <a:off x="2673350" y="603123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132080</xdr:rowOff>
    </xdr:from>
    <xdr:to xmlns:xdr="http://schemas.openxmlformats.org/drawingml/2006/spreadsheetDrawing">
      <xdr:col>10</xdr:col>
      <xdr:colOff>114300</xdr:colOff>
      <xdr:row>38</xdr:row>
      <xdr:rowOff>20320</xdr:rowOff>
    </xdr:to>
    <xdr:cxnSp macro="">
      <xdr:nvCxnSpPr>
        <xdr:cNvPr id="70" name="直線コネクタ 69"/>
        <xdr:cNvCxnSpPr/>
      </xdr:nvCxnSpPr>
      <xdr:spPr>
        <a:xfrm>
          <a:off x="1130300" y="6475730"/>
          <a:ext cx="8890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80010</xdr:rowOff>
    </xdr:from>
    <xdr:to xmlns:xdr="http://schemas.openxmlformats.org/drawingml/2006/spreadsheetDrawing">
      <xdr:col>10</xdr:col>
      <xdr:colOff>165100</xdr:colOff>
      <xdr:row>37</xdr:row>
      <xdr:rowOff>10160</xdr:rowOff>
    </xdr:to>
    <xdr:sp macro="" textlink="">
      <xdr:nvSpPr>
        <xdr:cNvPr id="71" name="フローチャート: 判断 70"/>
        <xdr:cNvSpPr/>
      </xdr:nvSpPr>
      <xdr:spPr>
        <a:xfrm>
          <a:off x="19685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35</xdr:row>
      <xdr:rowOff>26670</xdr:rowOff>
    </xdr:from>
    <xdr:ext cx="462280" cy="259080"/>
    <xdr:sp macro="" textlink="">
      <xdr:nvSpPr>
        <xdr:cNvPr id="72" name="テキスト ボックス 71"/>
        <xdr:cNvSpPr txBox="1"/>
      </xdr:nvSpPr>
      <xdr:spPr>
        <a:xfrm>
          <a:off x="1784350" y="602742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87630</xdr:rowOff>
    </xdr:from>
    <xdr:to xmlns:xdr="http://schemas.openxmlformats.org/drawingml/2006/spreadsheetDrawing">
      <xdr:col>6</xdr:col>
      <xdr:colOff>38100</xdr:colOff>
      <xdr:row>37</xdr:row>
      <xdr:rowOff>17780</xdr:rowOff>
    </xdr:to>
    <xdr:sp macro="" textlink="">
      <xdr:nvSpPr>
        <xdr:cNvPr id="73" name="フローチャート: 判断 72"/>
        <xdr:cNvSpPr/>
      </xdr:nvSpPr>
      <xdr:spPr>
        <a:xfrm>
          <a:off x="10795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35</xdr:row>
      <xdr:rowOff>34290</xdr:rowOff>
    </xdr:from>
    <xdr:ext cx="462280" cy="259080"/>
    <xdr:sp macro="" textlink="">
      <xdr:nvSpPr>
        <xdr:cNvPr id="74" name="テキスト ボックス 73"/>
        <xdr:cNvSpPr txBox="1"/>
      </xdr:nvSpPr>
      <xdr:spPr>
        <a:xfrm>
          <a:off x="895350" y="603504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20320</xdr:rowOff>
    </xdr:from>
    <xdr:to xmlns:xdr="http://schemas.openxmlformats.org/drawingml/2006/spreadsheetDrawing">
      <xdr:col>24</xdr:col>
      <xdr:colOff>114300</xdr:colOff>
      <xdr:row>38</xdr:row>
      <xdr:rowOff>121920</xdr:rowOff>
    </xdr:to>
    <xdr:sp macro="" textlink="">
      <xdr:nvSpPr>
        <xdr:cNvPr id="80" name="楕円 79"/>
        <xdr:cNvSpPr/>
      </xdr:nvSpPr>
      <xdr:spPr>
        <a:xfrm>
          <a:off x="4584700" y="653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170180</xdr:rowOff>
    </xdr:from>
    <xdr:ext cx="469900" cy="259080"/>
    <xdr:sp macro="" textlink="">
      <xdr:nvSpPr>
        <xdr:cNvPr id="81" name="議会費該当値テキスト"/>
        <xdr:cNvSpPr txBox="1"/>
      </xdr:nvSpPr>
      <xdr:spPr>
        <a:xfrm>
          <a:off x="4686300" y="6513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38</xdr:row>
      <xdr:rowOff>14605</xdr:rowOff>
    </xdr:from>
    <xdr:to xmlns:xdr="http://schemas.openxmlformats.org/drawingml/2006/spreadsheetDrawing">
      <xdr:col>20</xdr:col>
      <xdr:colOff>38100</xdr:colOff>
      <xdr:row>38</xdr:row>
      <xdr:rowOff>116205</xdr:rowOff>
    </xdr:to>
    <xdr:sp macro="" textlink="">
      <xdr:nvSpPr>
        <xdr:cNvPr id="82" name="楕円 81"/>
        <xdr:cNvSpPr/>
      </xdr:nvSpPr>
      <xdr:spPr>
        <a:xfrm>
          <a:off x="3746500" y="652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38</xdr:row>
      <xdr:rowOff>107315</xdr:rowOff>
    </xdr:from>
    <xdr:ext cx="462280" cy="259080"/>
    <xdr:sp macro="" textlink="">
      <xdr:nvSpPr>
        <xdr:cNvPr id="83" name="テキスト ボックス 82"/>
        <xdr:cNvSpPr txBox="1"/>
      </xdr:nvSpPr>
      <xdr:spPr>
        <a:xfrm>
          <a:off x="3562350" y="662241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135890</xdr:rowOff>
    </xdr:from>
    <xdr:to xmlns:xdr="http://schemas.openxmlformats.org/drawingml/2006/spreadsheetDrawing">
      <xdr:col>15</xdr:col>
      <xdr:colOff>101600</xdr:colOff>
      <xdr:row>38</xdr:row>
      <xdr:rowOff>66040</xdr:rowOff>
    </xdr:to>
    <xdr:sp macro="" textlink="">
      <xdr:nvSpPr>
        <xdr:cNvPr id="84" name="楕円 83"/>
        <xdr:cNvSpPr/>
      </xdr:nvSpPr>
      <xdr:spPr>
        <a:xfrm>
          <a:off x="28575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38</xdr:row>
      <xdr:rowOff>57150</xdr:rowOff>
    </xdr:from>
    <xdr:ext cx="462280" cy="259080"/>
    <xdr:sp macro="" textlink="">
      <xdr:nvSpPr>
        <xdr:cNvPr id="85" name="テキスト ボックス 84"/>
        <xdr:cNvSpPr txBox="1"/>
      </xdr:nvSpPr>
      <xdr:spPr>
        <a:xfrm>
          <a:off x="2673350" y="65722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140970</xdr:rowOff>
    </xdr:from>
    <xdr:to xmlns:xdr="http://schemas.openxmlformats.org/drawingml/2006/spreadsheetDrawing">
      <xdr:col>10</xdr:col>
      <xdr:colOff>165100</xdr:colOff>
      <xdr:row>38</xdr:row>
      <xdr:rowOff>71120</xdr:rowOff>
    </xdr:to>
    <xdr:sp macro="" textlink="">
      <xdr:nvSpPr>
        <xdr:cNvPr id="86" name="楕円 85"/>
        <xdr:cNvSpPr/>
      </xdr:nvSpPr>
      <xdr:spPr>
        <a:xfrm>
          <a:off x="19685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38</xdr:row>
      <xdr:rowOff>62230</xdr:rowOff>
    </xdr:from>
    <xdr:ext cx="462280" cy="259080"/>
    <xdr:sp macro="" textlink="">
      <xdr:nvSpPr>
        <xdr:cNvPr id="87" name="テキスト ボックス 86"/>
        <xdr:cNvSpPr txBox="1"/>
      </xdr:nvSpPr>
      <xdr:spPr>
        <a:xfrm>
          <a:off x="1784350" y="657733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81280</xdr:rowOff>
    </xdr:from>
    <xdr:to xmlns:xdr="http://schemas.openxmlformats.org/drawingml/2006/spreadsheetDrawing">
      <xdr:col>6</xdr:col>
      <xdr:colOff>38100</xdr:colOff>
      <xdr:row>38</xdr:row>
      <xdr:rowOff>11430</xdr:rowOff>
    </xdr:to>
    <xdr:sp macro="" textlink="">
      <xdr:nvSpPr>
        <xdr:cNvPr id="88" name="楕円 87"/>
        <xdr:cNvSpPr/>
      </xdr:nvSpPr>
      <xdr:spPr>
        <a:xfrm>
          <a:off x="1079500" y="642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38</xdr:row>
      <xdr:rowOff>2540</xdr:rowOff>
    </xdr:from>
    <xdr:ext cx="462280" cy="259080"/>
    <xdr:sp macro="" textlink="">
      <xdr:nvSpPr>
        <xdr:cNvPr id="89" name="テキスト ボックス 88"/>
        <xdr:cNvSpPr txBox="1"/>
      </xdr:nvSpPr>
      <xdr:spPr>
        <a:xfrm>
          <a:off x="895350" y="651764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2265" cy="217805"/>
    <xdr:sp macro="" textlink="">
      <xdr:nvSpPr>
        <xdr:cNvPr id="98" name="テキスト ボックス 97"/>
        <xdr:cNvSpPr txBox="1"/>
      </xdr:nvSpPr>
      <xdr:spPr>
        <a:xfrm>
          <a:off x="723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1300" cy="259080"/>
    <xdr:sp macro="" textlink="">
      <xdr:nvSpPr>
        <xdr:cNvPr id="101" name="テキスト ボックス 100"/>
        <xdr:cNvSpPr txBox="1"/>
      </xdr:nvSpPr>
      <xdr:spPr>
        <a:xfrm>
          <a:off x="513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88010" cy="259080"/>
    <xdr:sp macro="" textlink="">
      <xdr:nvSpPr>
        <xdr:cNvPr id="103" name="テキスト ボックス 102"/>
        <xdr:cNvSpPr txBox="1"/>
      </xdr:nvSpPr>
      <xdr:spPr>
        <a:xfrm>
          <a:off x="166370" y="9636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4" name="直線コネクタ 103"/>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88010" cy="251460"/>
    <xdr:sp macro="" textlink="">
      <xdr:nvSpPr>
        <xdr:cNvPr id="105" name="テキスト ボックス 104"/>
        <xdr:cNvSpPr txBox="1"/>
      </xdr:nvSpPr>
      <xdr:spPr>
        <a:xfrm>
          <a:off x="166370" y="9255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88010" cy="259080"/>
    <xdr:sp macro="" textlink="">
      <xdr:nvSpPr>
        <xdr:cNvPr id="107" name="テキスト ボックス 106"/>
        <xdr:cNvSpPr txBox="1"/>
      </xdr:nvSpPr>
      <xdr:spPr>
        <a:xfrm>
          <a:off x="166370" y="887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78180" cy="259080"/>
    <xdr:sp macro="" textlink="">
      <xdr:nvSpPr>
        <xdr:cNvPr id="109" name="テキスト ボックス 108"/>
        <xdr:cNvSpPr txBox="1"/>
      </xdr:nvSpPr>
      <xdr:spPr>
        <a:xfrm>
          <a:off x="76200" y="8493760"/>
          <a:ext cx="6781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78180" cy="251460"/>
    <xdr:sp macro="" textlink="">
      <xdr:nvSpPr>
        <xdr:cNvPr id="111" name="テキスト ボックス 110"/>
        <xdr:cNvSpPr txBox="1"/>
      </xdr:nvSpPr>
      <xdr:spPr>
        <a:xfrm>
          <a:off x="76200" y="8112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55880</xdr:rowOff>
    </xdr:from>
    <xdr:to xmlns:xdr="http://schemas.openxmlformats.org/drawingml/2006/spreadsheetDrawing">
      <xdr:col>24</xdr:col>
      <xdr:colOff>62865</xdr:colOff>
      <xdr:row>58</xdr:row>
      <xdr:rowOff>106045</xdr:rowOff>
    </xdr:to>
    <xdr:cxnSp macro="">
      <xdr:nvCxnSpPr>
        <xdr:cNvPr id="113" name="直線コネクタ 112"/>
        <xdr:cNvCxnSpPr/>
      </xdr:nvCxnSpPr>
      <xdr:spPr>
        <a:xfrm flipV="1">
          <a:off x="4633595" y="8628380"/>
          <a:ext cx="1270" cy="1421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109855</xdr:rowOff>
    </xdr:from>
    <xdr:ext cx="534670" cy="251460"/>
    <xdr:sp macro="" textlink="">
      <xdr:nvSpPr>
        <xdr:cNvPr id="114" name="総務費最小値テキスト"/>
        <xdr:cNvSpPr txBox="1"/>
      </xdr:nvSpPr>
      <xdr:spPr>
        <a:xfrm>
          <a:off x="4686300" y="1005395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86,606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106045</xdr:rowOff>
    </xdr:from>
    <xdr:to xmlns:xdr="http://schemas.openxmlformats.org/drawingml/2006/spreadsheetDrawing">
      <xdr:col>24</xdr:col>
      <xdr:colOff>152400</xdr:colOff>
      <xdr:row>58</xdr:row>
      <xdr:rowOff>106045</xdr:rowOff>
    </xdr:to>
    <xdr:cxnSp macro="">
      <xdr:nvCxnSpPr>
        <xdr:cNvPr id="115" name="直線コネクタ 114"/>
        <xdr:cNvCxnSpPr/>
      </xdr:nvCxnSpPr>
      <xdr:spPr>
        <a:xfrm>
          <a:off x="4546600" y="10050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2540</xdr:rowOff>
    </xdr:from>
    <xdr:ext cx="690245" cy="259080"/>
    <xdr:sp macro="" textlink="">
      <xdr:nvSpPr>
        <xdr:cNvPr id="116" name="総務費最大値テキスト"/>
        <xdr:cNvSpPr txBox="1"/>
      </xdr:nvSpPr>
      <xdr:spPr>
        <a:xfrm>
          <a:off x="4686300" y="840359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1,205,949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55880</xdr:rowOff>
    </xdr:from>
    <xdr:to xmlns:xdr="http://schemas.openxmlformats.org/drawingml/2006/spreadsheetDrawing">
      <xdr:col>24</xdr:col>
      <xdr:colOff>152400</xdr:colOff>
      <xdr:row>50</xdr:row>
      <xdr:rowOff>55880</xdr:rowOff>
    </xdr:to>
    <xdr:cxnSp macro="">
      <xdr:nvCxnSpPr>
        <xdr:cNvPr id="117" name="直線コネクタ 116"/>
        <xdr:cNvCxnSpPr/>
      </xdr:nvCxnSpPr>
      <xdr:spPr>
        <a:xfrm>
          <a:off x="4546600" y="8628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38100</xdr:rowOff>
    </xdr:from>
    <xdr:to xmlns:xdr="http://schemas.openxmlformats.org/drawingml/2006/spreadsheetDrawing">
      <xdr:col>24</xdr:col>
      <xdr:colOff>63500</xdr:colOff>
      <xdr:row>58</xdr:row>
      <xdr:rowOff>60960</xdr:rowOff>
    </xdr:to>
    <xdr:cxnSp macro="">
      <xdr:nvCxnSpPr>
        <xdr:cNvPr id="118" name="直線コネクタ 117"/>
        <xdr:cNvCxnSpPr/>
      </xdr:nvCxnSpPr>
      <xdr:spPr>
        <a:xfrm flipV="1">
          <a:off x="3797300" y="998220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66040</xdr:rowOff>
    </xdr:from>
    <xdr:ext cx="598805" cy="251460"/>
    <xdr:sp macro="" textlink="">
      <xdr:nvSpPr>
        <xdr:cNvPr id="119" name="総務費平均値テキスト"/>
        <xdr:cNvSpPr txBox="1"/>
      </xdr:nvSpPr>
      <xdr:spPr>
        <a:xfrm>
          <a:off x="4686300" y="966724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230,929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43180</xdr:rowOff>
    </xdr:from>
    <xdr:to xmlns:xdr="http://schemas.openxmlformats.org/drawingml/2006/spreadsheetDrawing">
      <xdr:col>24</xdr:col>
      <xdr:colOff>114300</xdr:colOff>
      <xdr:row>57</xdr:row>
      <xdr:rowOff>144780</xdr:rowOff>
    </xdr:to>
    <xdr:sp macro="" textlink="">
      <xdr:nvSpPr>
        <xdr:cNvPr id="120" name="フローチャート: 判断 119"/>
        <xdr:cNvSpPr/>
      </xdr:nvSpPr>
      <xdr:spPr>
        <a:xfrm>
          <a:off x="4584700" y="981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33655</xdr:rowOff>
    </xdr:from>
    <xdr:to xmlns:xdr="http://schemas.openxmlformats.org/drawingml/2006/spreadsheetDrawing">
      <xdr:col>19</xdr:col>
      <xdr:colOff>177800</xdr:colOff>
      <xdr:row>58</xdr:row>
      <xdr:rowOff>60960</xdr:rowOff>
    </xdr:to>
    <xdr:cxnSp macro="">
      <xdr:nvCxnSpPr>
        <xdr:cNvPr id="121" name="直線コネクタ 120"/>
        <xdr:cNvCxnSpPr/>
      </xdr:nvCxnSpPr>
      <xdr:spPr>
        <a:xfrm>
          <a:off x="2908300" y="997775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43180</xdr:rowOff>
    </xdr:from>
    <xdr:to xmlns:xdr="http://schemas.openxmlformats.org/drawingml/2006/spreadsheetDrawing">
      <xdr:col>20</xdr:col>
      <xdr:colOff>38100</xdr:colOff>
      <xdr:row>57</xdr:row>
      <xdr:rowOff>144780</xdr:rowOff>
    </xdr:to>
    <xdr:sp macro="" textlink="">
      <xdr:nvSpPr>
        <xdr:cNvPr id="122" name="フローチャート: 判断 121"/>
        <xdr:cNvSpPr/>
      </xdr:nvSpPr>
      <xdr:spPr>
        <a:xfrm>
          <a:off x="3746500" y="981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161290</xdr:rowOff>
    </xdr:from>
    <xdr:ext cx="591185" cy="259080"/>
    <xdr:sp macro="" textlink="">
      <xdr:nvSpPr>
        <xdr:cNvPr id="123" name="テキスト ボックス 122"/>
        <xdr:cNvSpPr txBox="1"/>
      </xdr:nvSpPr>
      <xdr:spPr>
        <a:xfrm>
          <a:off x="3497580" y="959104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231,036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29210</xdr:rowOff>
    </xdr:from>
    <xdr:to xmlns:xdr="http://schemas.openxmlformats.org/drawingml/2006/spreadsheetDrawing">
      <xdr:col>15</xdr:col>
      <xdr:colOff>50800</xdr:colOff>
      <xdr:row>58</xdr:row>
      <xdr:rowOff>33655</xdr:rowOff>
    </xdr:to>
    <xdr:cxnSp macro="">
      <xdr:nvCxnSpPr>
        <xdr:cNvPr id="124" name="直線コネクタ 123"/>
        <xdr:cNvCxnSpPr/>
      </xdr:nvCxnSpPr>
      <xdr:spPr>
        <a:xfrm>
          <a:off x="2019300" y="997331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31750</xdr:rowOff>
    </xdr:from>
    <xdr:to xmlns:xdr="http://schemas.openxmlformats.org/drawingml/2006/spreadsheetDrawing">
      <xdr:col>15</xdr:col>
      <xdr:colOff>101600</xdr:colOff>
      <xdr:row>57</xdr:row>
      <xdr:rowOff>133350</xdr:rowOff>
    </xdr:to>
    <xdr:sp macro="" textlink="">
      <xdr:nvSpPr>
        <xdr:cNvPr id="125" name="フローチャート: 判断 124"/>
        <xdr:cNvSpPr/>
      </xdr:nvSpPr>
      <xdr:spPr>
        <a:xfrm>
          <a:off x="28575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149860</xdr:rowOff>
    </xdr:from>
    <xdr:ext cx="591185" cy="259080"/>
    <xdr:sp macro="" textlink="">
      <xdr:nvSpPr>
        <xdr:cNvPr id="126" name="テキスト ボックス 125"/>
        <xdr:cNvSpPr txBox="1"/>
      </xdr:nvSpPr>
      <xdr:spPr>
        <a:xfrm>
          <a:off x="2608580" y="95796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239,778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137795</xdr:rowOff>
    </xdr:from>
    <xdr:to xmlns:xdr="http://schemas.openxmlformats.org/drawingml/2006/spreadsheetDrawing">
      <xdr:col>10</xdr:col>
      <xdr:colOff>114300</xdr:colOff>
      <xdr:row>58</xdr:row>
      <xdr:rowOff>29210</xdr:rowOff>
    </xdr:to>
    <xdr:cxnSp macro="">
      <xdr:nvCxnSpPr>
        <xdr:cNvPr id="127" name="直線コネクタ 126"/>
        <xdr:cNvCxnSpPr/>
      </xdr:nvCxnSpPr>
      <xdr:spPr>
        <a:xfrm>
          <a:off x="1130300" y="991044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53975</xdr:rowOff>
    </xdr:from>
    <xdr:to xmlns:xdr="http://schemas.openxmlformats.org/drawingml/2006/spreadsheetDrawing">
      <xdr:col>10</xdr:col>
      <xdr:colOff>165100</xdr:colOff>
      <xdr:row>57</xdr:row>
      <xdr:rowOff>155575</xdr:rowOff>
    </xdr:to>
    <xdr:sp macro="" textlink="">
      <xdr:nvSpPr>
        <xdr:cNvPr id="128" name="フローチャート: 判断 127"/>
        <xdr:cNvSpPr/>
      </xdr:nvSpPr>
      <xdr:spPr>
        <a:xfrm>
          <a:off x="1968500" y="9826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635</xdr:rowOff>
    </xdr:from>
    <xdr:ext cx="591185" cy="259080"/>
    <xdr:sp macro="" textlink="">
      <xdr:nvSpPr>
        <xdr:cNvPr id="129" name="テキスト ボックス 128"/>
        <xdr:cNvSpPr txBox="1"/>
      </xdr:nvSpPr>
      <xdr:spPr>
        <a:xfrm>
          <a:off x="1719580" y="960183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222,481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143510</xdr:rowOff>
    </xdr:from>
    <xdr:to xmlns:xdr="http://schemas.openxmlformats.org/drawingml/2006/spreadsheetDrawing">
      <xdr:col>6</xdr:col>
      <xdr:colOff>38100</xdr:colOff>
      <xdr:row>57</xdr:row>
      <xdr:rowOff>73025</xdr:rowOff>
    </xdr:to>
    <xdr:sp macro="" textlink="">
      <xdr:nvSpPr>
        <xdr:cNvPr id="130" name="フローチャート: 判断 129"/>
        <xdr:cNvSpPr/>
      </xdr:nvSpPr>
      <xdr:spPr>
        <a:xfrm>
          <a:off x="1079500" y="9744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89535</xdr:rowOff>
    </xdr:from>
    <xdr:ext cx="591185" cy="251460"/>
    <xdr:sp macro="" textlink="">
      <xdr:nvSpPr>
        <xdr:cNvPr id="131" name="テキスト ボックス 130"/>
        <xdr:cNvSpPr txBox="1"/>
      </xdr:nvSpPr>
      <xdr:spPr>
        <a:xfrm>
          <a:off x="830580" y="951928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287,323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3" name="テキスト ボックス 132"/>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4" name="テキスト ボックス 133"/>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5" name="テキスト ボックス 134"/>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6" name="テキスト ボックス 135"/>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158750</xdr:rowOff>
    </xdr:from>
    <xdr:to xmlns:xdr="http://schemas.openxmlformats.org/drawingml/2006/spreadsheetDrawing">
      <xdr:col>24</xdr:col>
      <xdr:colOff>114300</xdr:colOff>
      <xdr:row>58</xdr:row>
      <xdr:rowOff>88900</xdr:rowOff>
    </xdr:to>
    <xdr:sp macro="" textlink="">
      <xdr:nvSpPr>
        <xdr:cNvPr id="137" name="楕円 136"/>
        <xdr:cNvSpPr/>
      </xdr:nvSpPr>
      <xdr:spPr>
        <a:xfrm>
          <a:off x="45847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73660</xdr:rowOff>
    </xdr:from>
    <xdr:ext cx="598805" cy="259080"/>
    <xdr:sp macro="" textlink="">
      <xdr:nvSpPr>
        <xdr:cNvPr id="138" name="総務費該当値テキスト"/>
        <xdr:cNvSpPr txBox="1"/>
      </xdr:nvSpPr>
      <xdr:spPr>
        <a:xfrm>
          <a:off x="4686300" y="98463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140,207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10160</xdr:rowOff>
    </xdr:from>
    <xdr:to xmlns:xdr="http://schemas.openxmlformats.org/drawingml/2006/spreadsheetDrawing">
      <xdr:col>20</xdr:col>
      <xdr:colOff>38100</xdr:colOff>
      <xdr:row>58</xdr:row>
      <xdr:rowOff>111760</xdr:rowOff>
    </xdr:to>
    <xdr:sp macro="" textlink="">
      <xdr:nvSpPr>
        <xdr:cNvPr id="139" name="楕円 138"/>
        <xdr:cNvSpPr/>
      </xdr:nvSpPr>
      <xdr:spPr>
        <a:xfrm>
          <a:off x="3746500" y="995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102870</xdr:rowOff>
    </xdr:from>
    <xdr:ext cx="591185" cy="259080"/>
    <xdr:sp macro="" textlink="">
      <xdr:nvSpPr>
        <xdr:cNvPr id="140" name="テキスト ボックス 139"/>
        <xdr:cNvSpPr txBox="1"/>
      </xdr:nvSpPr>
      <xdr:spPr>
        <a:xfrm>
          <a:off x="3497580" y="1004697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121,941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154940</xdr:rowOff>
    </xdr:from>
    <xdr:to xmlns:xdr="http://schemas.openxmlformats.org/drawingml/2006/spreadsheetDrawing">
      <xdr:col>15</xdr:col>
      <xdr:colOff>101600</xdr:colOff>
      <xdr:row>58</xdr:row>
      <xdr:rowOff>84455</xdr:rowOff>
    </xdr:to>
    <xdr:sp macro="" textlink="">
      <xdr:nvSpPr>
        <xdr:cNvPr id="141" name="楕円 140"/>
        <xdr:cNvSpPr/>
      </xdr:nvSpPr>
      <xdr:spPr>
        <a:xfrm>
          <a:off x="2857500" y="99275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75565</xdr:rowOff>
    </xdr:from>
    <xdr:ext cx="591185" cy="251460"/>
    <xdr:sp macro="" textlink="">
      <xdr:nvSpPr>
        <xdr:cNvPr id="142" name="テキスト ボックス 141"/>
        <xdr:cNvSpPr txBox="1"/>
      </xdr:nvSpPr>
      <xdr:spPr>
        <a:xfrm>
          <a:off x="2608580" y="1001966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143,352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149860</xdr:rowOff>
    </xdr:from>
    <xdr:to xmlns:xdr="http://schemas.openxmlformats.org/drawingml/2006/spreadsheetDrawing">
      <xdr:col>10</xdr:col>
      <xdr:colOff>165100</xdr:colOff>
      <xdr:row>58</xdr:row>
      <xdr:rowOff>80010</xdr:rowOff>
    </xdr:to>
    <xdr:sp macro="" textlink="">
      <xdr:nvSpPr>
        <xdr:cNvPr id="143" name="楕円 142"/>
        <xdr:cNvSpPr/>
      </xdr:nvSpPr>
      <xdr:spPr>
        <a:xfrm>
          <a:off x="1968500" y="992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71120</xdr:rowOff>
    </xdr:from>
    <xdr:ext cx="591185" cy="259080"/>
    <xdr:sp macro="" textlink="">
      <xdr:nvSpPr>
        <xdr:cNvPr id="144" name="テキスト ボックス 143"/>
        <xdr:cNvSpPr txBox="1"/>
      </xdr:nvSpPr>
      <xdr:spPr>
        <a:xfrm>
          <a:off x="1719580" y="1001522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146,953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86995</xdr:rowOff>
    </xdr:from>
    <xdr:to xmlns:xdr="http://schemas.openxmlformats.org/drawingml/2006/spreadsheetDrawing">
      <xdr:col>6</xdr:col>
      <xdr:colOff>38100</xdr:colOff>
      <xdr:row>58</xdr:row>
      <xdr:rowOff>17780</xdr:rowOff>
    </xdr:to>
    <xdr:sp macro="" textlink="">
      <xdr:nvSpPr>
        <xdr:cNvPr id="145" name="楕円 144"/>
        <xdr:cNvSpPr/>
      </xdr:nvSpPr>
      <xdr:spPr>
        <a:xfrm>
          <a:off x="1079500" y="98596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8255</xdr:rowOff>
    </xdr:from>
    <xdr:ext cx="591185" cy="251460"/>
    <xdr:sp macro="" textlink="">
      <xdr:nvSpPr>
        <xdr:cNvPr id="146" name="テキスト ボックス 145"/>
        <xdr:cNvSpPr txBox="1"/>
      </xdr:nvSpPr>
      <xdr:spPr>
        <a:xfrm>
          <a:off x="830580" y="995235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196,719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183,941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2265" cy="217805"/>
    <xdr:sp macro="" textlink="">
      <xdr:nvSpPr>
        <xdr:cNvPr id="155" name="テキスト ボックス 154"/>
        <xdr:cNvSpPr txBox="1"/>
      </xdr:nvSpPr>
      <xdr:spPr>
        <a:xfrm>
          <a:off x="723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1300" cy="251460"/>
    <xdr:sp macro="" textlink="">
      <xdr:nvSpPr>
        <xdr:cNvPr id="157" name="テキスト ボックス 156"/>
        <xdr:cNvSpPr txBox="1"/>
      </xdr:nvSpPr>
      <xdr:spPr>
        <a:xfrm>
          <a:off x="513080" y="13827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8" name="直線コネクタ 157"/>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88010" cy="259080"/>
    <xdr:sp macro="" textlink="">
      <xdr:nvSpPr>
        <xdr:cNvPr id="159" name="テキスト ボックス 158"/>
        <xdr:cNvSpPr txBox="1"/>
      </xdr:nvSpPr>
      <xdr:spPr>
        <a:xfrm>
          <a:off x="166370" y="13446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0" name="直線コネクタ 159"/>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88010" cy="259080"/>
    <xdr:sp macro="" textlink="">
      <xdr:nvSpPr>
        <xdr:cNvPr id="161" name="テキスト ボックス 160"/>
        <xdr:cNvSpPr txBox="1"/>
      </xdr:nvSpPr>
      <xdr:spPr>
        <a:xfrm>
          <a:off x="166370" y="1306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2" name="直線コネクタ 161"/>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88010" cy="251460"/>
    <xdr:sp macro="" textlink="">
      <xdr:nvSpPr>
        <xdr:cNvPr id="163" name="テキスト ボックス 162"/>
        <xdr:cNvSpPr txBox="1"/>
      </xdr:nvSpPr>
      <xdr:spPr>
        <a:xfrm>
          <a:off x="166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4" name="直線コネクタ 163"/>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88010" cy="259080"/>
    <xdr:sp macro="" textlink="">
      <xdr:nvSpPr>
        <xdr:cNvPr id="165" name="テキスト ボックス 164"/>
        <xdr:cNvSpPr txBox="1"/>
      </xdr:nvSpPr>
      <xdr:spPr>
        <a:xfrm>
          <a:off x="166370" y="1230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6" name="直線コネクタ 165"/>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88010" cy="259080"/>
    <xdr:sp macro="" textlink="">
      <xdr:nvSpPr>
        <xdr:cNvPr id="167" name="テキスト ボックス 166"/>
        <xdr:cNvSpPr txBox="1"/>
      </xdr:nvSpPr>
      <xdr:spPr>
        <a:xfrm>
          <a:off x="166370" y="1192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8" name="直線コネクタ 167"/>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8010" cy="251460"/>
    <xdr:sp macro="" textlink="">
      <xdr:nvSpPr>
        <xdr:cNvPr id="169" name="テキスト ボックス 168"/>
        <xdr:cNvSpPr txBox="1"/>
      </xdr:nvSpPr>
      <xdr:spPr>
        <a:xfrm>
          <a:off x="166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83185</xdr:rowOff>
    </xdr:from>
    <xdr:to xmlns:xdr="http://schemas.openxmlformats.org/drawingml/2006/spreadsheetDrawing">
      <xdr:col>24</xdr:col>
      <xdr:colOff>62865</xdr:colOff>
      <xdr:row>78</xdr:row>
      <xdr:rowOff>40640</xdr:rowOff>
    </xdr:to>
    <xdr:cxnSp macro="">
      <xdr:nvCxnSpPr>
        <xdr:cNvPr id="171" name="直線コネクタ 170"/>
        <xdr:cNvCxnSpPr/>
      </xdr:nvCxnSpPr>
      <xdr:spPr>
        <a:xfrm flipV="1">
          <a:off x="4633595" y="12084685"/>
          <a:ext cx="1270" cy="13290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43815</xdr:rowOff>
    </xdr:from>
    <xdr:ext cx="598805" cy="251460"/>
    <xdr:sp macro="" textlink="">
      <xdr:nvSpPr>
        <xdr:cNvPr id="172" name="民生費最小値テキスト"/>
        <xdr:cNvSpPr txBox="1"/>
      </xdr:nvSpPr>
      <xdr:spPr>
        <a:xfrm>
          <a:off x="4686300" y="1341691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146,148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40640</xdr:rowOff>
    </xdr:from>
    <xdr:to xmlns:xdr="http://schemas.openxmlformats.org/drawingml/2006/spreadsheetDrawing">
      <xdr:col>24</xdr:col>
      <xdr:colOff>152400</xdr:colOff>
      <xdr:row>78</xdr:row>
      <xdr:rowOff>40640</xdr:rowOff>
    </xdr:to>
    <xdr:cxnSp macro="">
      <xdr:nvCxnSpPr>
        <xdr:cNvPr id="173" name="直線コネクタ 172"/>
        <xdr:cNvCxnSpPr/>
      </xdr:nvCxnSpPr>
      <xdr:spPr>
        <a:xfrm>
          <a:off x="4546600" y="13413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29845</xdr:rowOff>
    </xdr:from>
    <xdr:ext cx="598805" cy="251460"/>
    <xdr:sp macro="" textlink="">
      <xdr:nvSpPr>
        <xdr:cNvPr id="174" name="民生費最大値テキスト"/>
        <xdr:cNvSpPr txBox="1"/>
      </xdr:nvSpPr>
      <xdr:spPr>
        <a:xfrm>
          <a:off x="4686300" y="1185989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494,759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83185</xdr:rowOff>
    </xdr:from>
    <xdr:to xmlns:xdr="http://schemas.openxmlformats.org/drawingml/2006/spreadsheetDrawing">
      <xdr:col>24</xdr:col>
      <xdr:colOff>152400</xdr:colOff>
      <xdr:row>70</xdr:row>
      <xdr:rowOff>83185</xdr:rowOff>
    </xdr:to>
    <xdr:cxnSp macro="">
      <xdr:nvCxnSpPr>
        <xdr:cNvPr id="175" name="直線コネクタ 174"/>
        <xdr:cNvCxnSpPr/>
      </xdr:nvCxnSpPr>
      <xdr:spPr>
        <a:xfrm>
          <a:off x="4546600" y="12084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100330</xdr:rowOff>
    </xdr:from>
    <xdr:to xmlns:xdr="http://schemas.openxmlformats.org/drawingml/2006/spreadsheetDrawing">
      <xdr:col>24</xdr:col>
      <xdr:colOff>63500</xdr:colOff>
      <xdr:row>77</xdr:row>
      <xdr:rowOff>149860</xdr:rowOff>
    </xdr:to>
    <xdr:cxnSp macro="">
      <xdr:nvCxnSpPr>
        <xdr:cNvPr id="176" name="直線コネクタ 175"/>
        <xdr:cNvCxnSpPr/>
      </xdr:nvCxnSpPr>
      <xdr:spPr>
        <a:xfrm flipV="1">
          <a:off x="3797300" y="13301980"/>
          <a:ext cx="8382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73025</xdr:rowOff>
    </xdr:from>
    <xdr:ext cx="598805" cy="259080"/>
    <xdr:sp macro="" textlink="">
      <xdr:nvSpPr>
        <xdr:cNvPr id="177" name="民生費平均値テキスト"/>
        <xdr:cNvSpPr txBox="1"/>
      </xdr:nvSpPr>
      <xdr:spPr>
        <a:xfrm>
          <a:off x="4686300" y="1293177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50165</xdr:rowOff>
    </xdr:from>
    <xdr:to xmlns:xdr="http://schemas.openxmlformats.org/drawingml/2006/spreadsheetDrawing">
      <xdr:col>24</xdr:col>
      <xdr:colOff>114300</xdr:colOff>
      <xdr:row>76</xdr:row>
      <xdr:rowOff>151765</xdr:rowOff>
    </xdr:to>
    <xdr:sp macro="" textlink="">
      <xdr:nvSpPr>
        <xdr:cNvPr id="178" name="フローチャート: 判断 177"/>
        <xdr:cNvSpPr/>
      </xdr:nvSpPr>
      <xdr:spPr>
        <a:xfrm>
          <a:off x="4584700" y="1308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149860</xdr:rowOff>
    </xdr:from>
    <xdr:to xmlns:xdr="http://schemas.openxmlformats.org/drawingml/2006/spreadsheetDrawing">
      <xdr:col>19</xdr:col>
      <xdr:colOff>177800</xdr:colOff>
      <xdr:row>78</xdr:row>
      <xdr:rowOff>25400</xdr:rowOff>
    </xdr:to>
    <xdr:cxnSp macro="">
      <xdr:nvCxnSpPr>
        <xdr:cNvPr id="179" name="直線コネクタ 178"/>
        <xdr:cNvCxnSpPr/>
      </xdr:nvCxnSpPr>
      <xdr:spPr>
        <a:xfrm flipV="1">
          <a:off x="2908300" y="1335151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95885</xdr:rowOff>
    </xdr:from>
    <xdr:to xmlns:xdr="http://schemas.openxmlformats.org/drawingml/2006/spreadsheetDrawing">
      <xdr:col>20</xdr:col>
      <xdr:colOff>38100</xdr:colOff>
      <xdr:row>77</xdr:row>
      <xdr:rowOff>26035</xdr:rowOff>
    </xdr:to>
    <xdr:sp macro="" textlink="">
      <xdr:nvSpPr>
        <xdr:cNvPr id="180" name="フローチャート: 判断 179"/>
        <xdr:cNvSpPr/>
      </xdr:nvSpPr>
      <xdr:spPr>
        <a:xfrm>
          <a:off x="3746500" y="1312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42545</xdr:rowOff>
    </xdr:from>
    <xdr:ext cx="591185" cy="251460"/>
    <xdr:sp macro="" textlink="">
      <xdr:nvSpPr>
        <xdr:cNvPr id="181" name="テキスト ボックス 180"/>
        <xdr:cNvSpPr txBox="1"/>
      </xdr:nvSpPr>
      <xdr:spPr>
        <a:xfrm>
          <a:off x="3497580" y="1290129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12065</xdr:rowOff>
    </xdr:from>
    <xdr:to xmlns:xdr="http://schemas.openxmlformats.org/drawingml/2006/spreadsheetDrawing">
      <xdr:col>15</xdr:col>
      <xdr:colOff>50800</xdr:colOff>
      <xdr:row>78</xdr:row>
      <xdr:rowOff>25400</xdr:rowOff>
    </xdr:to>
    <xdr:cxnSp macro="">
      <xdr:nvCxnSpPr>
        <xdr:cNvPr id="182" name="直線コネクタ 181"/>
        <xdr:cNvCxnSpPr/>
      </xdr:nvCxnSpPr>
      <xdr:spPr>
        <a:xfrm>
          <a:off x="2019300" y="1338516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147955</xdr:rowOff>
    </xdr:from>
    <xdr:to xmlns:xdr="http://schemas.openxmlformats.org/drawingml/2006/spreadsheetDrawing">
      <xdr:col>15</xdr:col>
      <xdr:colOff>101600</xdr:colOff>
      <xdr:row>77</xdr:row>
      <xdr:rowOff>78105</xdr:rowOff>
    </xdr:to>
    <xdr:sp macro="" textlink="">
      <xdr:nvSpPr>
        <xdr:cNvPr id="183" name="フローチャート: 判断 182"/>
        <xdr:cNvSpPr/>
      </xdr:nvSpPr>
      <xdr:spPr>
        <a:xfrm>
          <a:off x="2857500" y="1317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94615</xdr:rowOff>
    </xdr:from>
    <xdr:ext cx="591185" cy="259080"/>
    <xdr:sp macro="" textlink="">
      <xdr:nvSpPr>
        <xdr:cNvPr id="184" name="テキスト ボックス 183"/>
        <xdr:cNvSpPr txBox="1"/>
      </xdr:nvSpPr>
      <xdr:spPr>
        <a:xfrm>
          <a:off x="2608580" y="1295336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194,460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12065</xdr:rowOff>
    </xdr:from>
    <xdr:to xmlns:xdr="http://schemas.openxmlformats.org/drawingml/2006/spreadsheetDrawing">
      <xdr:col>10</xdr:col>
      <xdr:colOff>114300</xdr:colOff>
      <xdr:row>78</xdr:row>
      <xdr:rowOff>88265</xdr:rowOff>
    </xdr:to>
    <xdr:cxnSp macro="">
      <xdr:nvCxnSpPr>
        <xdr:cNvPr id="185" name="直線コネクタ 184"/>
        <xdr:cNvCxnSpPr/>
      </xdr:nvCxnSpPr>
      <xdr:spPr>
        <a:xfrm flipV="1">
          <a:off x="1130300" y="13385165"/>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114935</xdr:rowOff>
    </xdr:from>
    <xdr:to xmlns:xdr="http://schemas.openxmlformats.org/drawingml/2006/spreadsheetDrawing">
      <xdr:col>10</xdr:col>
      <xdr:colOff>165100</xdr:colOff>
      <xdr:row>77</xdr:row>
      <xdr:rowOff>45085</xdr:rowOff>
    </xdr:to>
    <xdr:sp macro="" textlink="">
      <xdr:nvSpPr>
        <xdr:cNvPr id="186" name="フローチャート: 判断 185"/>
        <xdr:cNvSpPr/>
      </xdr:nvSpPr>
      <xdr:spPr>
        <a:xfrm>
          <a:off x="1968500" y="13145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61595</xdr:rowOff>
    </xdr:from>
    <xdr:ext cx="591185" cy="259080"/>
    <xdr:sp macro="" textlink="">
      <xdr:nvSpPr>
        <xdr:cNvPr id="187" name="テキスト ボックス 186"/>
        <xdr:cNvSpPr txBox="1"/>
      </xdr:nvSpPr>
      <xdr:spPr>
        <a:xfrm>
          <a:off x="1719580" y="1292034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203,167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55245</xdr:rowOff>
    </xdr:from>
    <xdr:to xmlns:xdr="http://schemas.openxmlformats.org/drawingml/2006/spreadsheetDrawing">
      <xdr:col>6</xdr:col>
      <xdr:colOff>38100</xdr:colOff>
      <xdr:row>77</xdr:row>
      <xdr:rowOff>156845</xdr:rowOff>
    </xdr:to>
    <xdr:sp macro="" textlink="">
      <xdr:nvSpPr>
        <xdr:cNvPr id="188" name="フローチャート: 判断 187"/>
        <xdr:cNvSpPr/>
      </xdr:nvSpPr>
      <xdr:spPr>
        <a:xfrm>
          <a:off x="1079500" y="132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1905</xdr:rowOff>
    </xdr:from>
    <xdr:ext cx="591185" cy="259080"/>
    <xdr:sp macro="" textlink="">
      <xdr:nvSpPr>
        <xdr:cNvPr id="189" name="テキスト ボックス 188"/>
        <xdr:cNvSpPr txBox="1"/>
      </xdr:nvSpPr>
      <xdr:spPr>
        <a:xfrm>
          <a:off x="830580" y="1303210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173,847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0" name="テキスト ボックス 189"/>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1" name="テキスト ボックス 190"/>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2" name="テキスト ボックス 191"/>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3" name="テキスト ボックス 192"/>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4" name="テキスト ボックス 193"/>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49530</xdr:rowOff>
    </xdr:from>
    <xdr:to xmlns:xdr="http://schemas.openxmlformats.org/drawingml/2006/spreadsheetDrawing">
      <xdr:col>24</xdr:col>
      <xdr:colOff>114300</xdr:colOff>
      <xdr:row>77</xdr:row>
      <xdr:rowOff>151130</xdr:rowOff>
    </xdr:to>
    <xdr:sp macro="" textlink="">
      <xdr:nvSpPr>
        <xdr:cNvPr id="195" name="楕円 194"/>
        <xdr:cNvSpPr/>
      </xdr:nvSpPr>
      <xdr:spPr>
        <a:xfrm>
          <a:off x="45847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135890</xdr:rowOff>
    </xdr:from>
    <xdr:ext cx="598805" cy="259080"/>
    <xdr:sp macro="" textlink="">
      <xdr:nvSpPr>
        <xdr:cNvPr id="196" name="民生費該当値テキスト"/>
        <xdr:cNvSpPr txBox="1"/>
      </xdr:nvSpPr>
      <xdr:spPr>
        <a:xfrm>
          <a:off x="4686300" y="13166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175,274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99060</xdr:rowOff>
    </xdr:from>
    <xdr:to xmlns:xdr="http://schemas.openxmlformats.org/drawingml/2006/spreadsheetDrawing">
      <xdr:col>20</xdr:col>
      <xdr:colOff>38100</xdr:colOff>
      <xdr:row>78</xdr:row>
      <xdr:rowOff>29210</xdr:rowOff>
    </xdr:to>
    <xdr:sp macro="" textlink="">
      <xdr:nvSpPr>
        <xdr:cNvPr id="197" name="楕円 196"/>
        <xdr:cNvSpPr/>
      </xdr:nvSpPr>
      <xdr:spPr>
        <a:xfrm>
          <a:off x="3746500" y="13300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78</xdr:row>
      <xdr:rowOff>20320</xdr:rowOff>
    </xdr:from>
    <xdr:ext cx="591185" cy="251460"/>
    <xdr:sp macro="" textlink="">
      <xdr:nvSpPr>
        <xdr:cNvPr id="198" name="テキスト ボックス 197"/>
        <xdr:cNvSpPr txBox="1"/>
      </xdr:nvSpPr>
      <xdr:spPr>
        <a:xfrm>
          <a:off x="3497580" y="1339342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162,386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146050</xdr:rowOff>
    </xdr:from>
    <xdr:to xmlns:xdr="http://schemas.openxmlformats.org/drawingml/2006/spreadsheetDrawing">
      <xdr:col>15</xdr:col>
      <xdr:colOff>101600</xdr:colOff>
      <xdr:row>78</xdr:row>
      <xdr:rowOff>76200</xdr:rowOff>
    </xdr:to>
    <xdr:sp macro="" textlink="">
      <xdr:nvSpPr>
        <xdr:cNvPr id="199" name="楕円 198"/>
        <xdr:cNvSpPr/>
      </xdr:nvSpPr>
      <xdr:spPr>
        <a:xfrm>
          <a:off x="2857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67310</xdr:rowOff>
    </xdr:from>
    <xdr:ext cx="591185" cy="259080"/>
    <xdr:sp macro="" textlink="">
      <xdr:nvSpPr>
        <xdr:cNvPr id="200" name="テキスト ボックス 199"/>
        <xdr:cNvSpPr txBox="1"/>
      </xdr:nvSpPr>
      <xdr:spPr>
        <a:xfrm>
          <a:off x="2608580" y="1344041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132715</xdr:rowOff>
    </xdr:from>
    <xdr:to xmlns:xdr="http://schemas.openxmlformats.org/drawingml/2006/spreadsheetDrawing">
      <xdr:col>10</xdr:col>
      <xdr:colOff>165100</xdr:colOff>
      <xdr:row>78</xdr:row>
      <xdr:rowOff>63500</xdr:rowOff>
    </xdr:to>
    <xdr:sp macro="" textlink="">
      <xdr:nvSpPr>
        <xdr:cNvPr id="201" name="楕円 200"/>
        <xdr:cNvSpPr/>
      </xdr:nvSpPr>
      <xdr:spPr>
        <a:xfrm>
          <a:off x="1968500" y="133343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53975</xdr:rowOff>
    </xdr:from>
    <xdr:ext cx="591185" cy="251460"/>
    <xdr:sp macro="" textlink="">
      <xdr:nvSpPr>
        <xdr:cNvPr id="202" name="テキスト ボックス 201"/>
        <xdr:cNvSpPr txBox="1"/>
      </xdr:nvSpPr>
      <xdr:spPr>
        <a:xfrm>
          <a:off x="1719580" y="1342707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153,493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37465</xdr:rowOff>
    </xdr:from>
    <xdr:to xmlns:xdr="http://schemas.openxmlformats.org/drawingml/2006/spreadsheetDrawing">
      <xdr:col>6</xdr:col>
      <xdr:colOff>38100</xdr:colOff>
      <xdr:row>78</xdr:row>
      <xdr:rowOff>139065</xdr:rowOff>
    </xdr:to>
    <xdr:sp macro="" textlink="">
      <xdr:nvSpPr>
        <xdr:cNvPr id="203" name="楕円 202"/>
        <xdr:cNvSpPr/>
      </xdr:nvSpPr>
      <xdr:spPr>
        <a:xfrm>
          <a:off x="1079500" y="1341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130175</xdr:rowOff>
    </xdr:from>
    <xdr:ext cx="591185" cy="259080"/>
    <xdr:sp macro="" textlink="">
      <xdr:nvSpPr>
        <xdr:cNvPr id="204" name="テキスト ボックス 203"/>
        <xdr:cNvSpPr txBox="1"/>
      </xdr:nvSpPr>
      <xdr:spPr>
        <a:xfrm>
          <a:off x="830580" y="1350327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133,474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39,213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2265" cy="217805"/>
    <xdr:sp macro="" textlink="">
      <xdr:nvSpPr>
        <xdr:cNvPr id="213" name="テキスト ボックス 212"/>
        <xdr:cNvSpPr txBox="1"/>
      </xdr:nvSpPr>
      <xdr:spPr>
        <a:xfrm>
          <a:off x="723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5" name="直線コネクタ 214"/>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97</xdr:row>
      <xdr:rowOff>168910</xdr:rowOff>
    </xdr:from>
    <xdr:ext cx="241300" cy="251460"/>
    <xdr:sp macro="" textlink="">
      <xdr:nvSpPr>
        <xdr:cNvPr id="216" name="テキスト ボックス 215"/>
        <xdr:cNvSpPr txBox="1"/>
      </xdr:nvSpPr>
      <xdr:spPr>
        <a:xfrm>
          <a:off x="513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7" name="直線コネクタ 216"/>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95</xdr:row>
      <xdr:rowOff>54610</xdr:rowOff>
    </xdr:from>
    <xdr:ext cx="678180" cy="251460"/>
    <xdr:sp macro="" textlink="">
      <xdr:nvSpPr>
        <xdr:cNvPr id="218" name="テキスト ボックス 217"/>
        <xdr:cNvSpPr txBox="1"/>
      </xdr:nvSpPr>
      <xdr:spPr>
        <a:xfrm>
          <a:off x="76200" y="163423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19" name="直線コネクタ 218"/>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92</xdr:row>
      <xdr:rowOff>111760</xdr:rowOff>
    </xdr:from>
    <xdr:ext cx="678180" cy="251460"/>
    <xdr:sp macro="" textlink="">
      <xdr:nvSpPr>
        <xdr:cNvPr id="220" name="テキスト ボックス 219"/>
        <xdr:cNvSpPr txBox="1"/>
      </xdr:nvSpPr>
      <xdr:spPr>
        <a:xfrm>
          <a:off x="76200" y="158851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21" name="直線コネクタ 220"/>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89</xdr:row>
      <xdr:rowOff>168910</xdr:rowOff>
    </xdr:from>
    <xdr:ext cx="678180" cy="251460"/>
    <xdr:sp macro="" textlink="">
      <xdr:nvSpPr>
        <xdr:cNvPr id="222" name="テキスト ボックス 221"/>
        <xdr:cNvSpPr txBox="1"/>
      </xdr:nvSpPr>
      <xdr:spPr>
        <a:xfrm>
          <a:off x="76200" y="154279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87</xdr:row>
      <xdr:rowOff>54610</xdr:rowOff>
    </xdr:from>
    <xdr:ext cx="678180" cy="251460"/>
    <xdr:sp macro="" textlink="">
      <xdr:nvSpPr>
        <xdr:cNvPr id="224" name="テキスト ボックス 223"/>
        <xdr:cNvSpPr txBox="1"/>
      </xdr:nvSpPr>
      <xdr:spPr>
        <a:xfrm>
          <a:off x="76200" y="14970760"/>
          <a:ext cx="6781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142240</xdr:rowOff>
    </xdr:from>
    <xdr:to xmlns:xdr="http://schemas.openxmlformats.org/drawingml/2006/spreadsheetDrawing">
      <xdr:col>24</xdr:col>
      <xdr:colOff>62865</xdr:colOff>
      <xdr:row>98</xdr:row>
      <xdr:rowOff>127000</xdr:rowOff>
    </xdr:to>
    <xdr:cxnSp macro="">
      <xdr:nvCxnSpPr>
        <xdr:cNvPr id="226" name="直線コネクタ 225"/>
        <xdr:cNvCxnSpPr/>
      </xdr:nvCxnSpPr>
      <xdr:spPr>
        <a:xfrm flipV="1">
          <a:off x="4633595" y="15744190"/>
          <a:ext cx="1270" cy="1184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130810</xdr:rowOff>
    </xdr:from>
    <xdr:ext cx="534670" cy="259080"/>
    <xdr:sp macro="" textlink="">
      <xdr:nvSpPr>
        <xdr:cNvPr id="227" name="衛生費最小値テキスト"/>
        <xdr:cNvSpPr txBox="1"/>
      </xdr:nvSpPr>
      <xdr:spPr>
        <a:xfrm>
          <a:off x="4686300" y="16932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28,125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127000</xdr:rowOff>
    </xdr:from>
    <xdr:to xmlns:xdr="http://schemas.openxmlformats.org/drawingml/2006/spreadsheetDrawing">
      <xdr:col>24</xdr:col>
      <xdr:colOff>152400</xdr:colOff>
      <xdr:row>98</xdr:row>
      <xdr:rowOff>127000</xdr:rowOff>
    </xdr:to>
    <xdr:cxnSp macro="">
      <xdr:nvCxnSpPr>
        <xdr:cNvPr id="228" name="直線コネクタ 227"/>
        <xdr:cNvCxnSpPr/>
      </xdr:nvCxnSpPr>
      <xdr:spPr>
        <a:xfrm>
          <a:off x="4546600" y="16929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88900</xdr:rowOff>
    </xdr:from>
    <xdr:ext cx="690245" cy="251460"/>
    <xdr:sp macro="" textlink="">
      <xdr:nvSpPr>
        <xdr:cNvPr id="229" name="衛生費最大値テキスト"/>
        <xdr:cNvSpPr txBox="1"/>
      </xdr:nvSpPr>
      <xdr:spPr>
        <a:xfrm>
          <a:off x="4686300" y="15519400"/>
          <a:ext cx="6902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2,619,809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142240</xdr:rowOff>
    </xdr:from>
    <xdr:to xmlns:xdr="http://schemas.openxmlformats.org/drawingml/2006/spreadsheetDrawing">
      <xdr:col>24</xdr:col>
      <xdr:colOff>152400</xdr:colOff>
      <xdr:row>91</xdr:row>
      <xdr:rowOff>142240</xdr:rowOff>
    </xdr:to>
    <xdr:cxnSp macro="">
      <xdr:nvCxnSpPr>
        <xdr:cNvPr id="230" name="直線コネクタ 229"/>
        <xdr:cNvCxnSpPr/>
      </xdr:nvCxnSpPr>
      <xdr:spPr>
        <a:xfrm>
          <a:off x="4546600" y="15744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98</xdr:row>
      <xdr:rowOff>116205</xdr:rowOff>
    </xdr:from>
    <xdr:to xmlns:xdr="http://schemas.openxmlformats.org/drawingml/2006/spreadsheetDrawing">
      <xdr:col>24</xdr:col>
      <xdr:colOff>63500</xdr:colOff>
      <xdr:row>98</xdr:row>
      <xdr:rowOff>116840</xdr:rowOff>
    </xdr:to>
    <xdr:cxnSp macro="">
      <xdr:nvCxnSpPr>
        <xdr:cNvPr id="231" name="直線コネクタ 230"/>
        <xdr:cNvCxnSpPr/>
      </xdr:nvCxnSpPr>
      <xdr:spPr>
        <a:xfrm flipV="1">
          <a:off x="3797300" y="1691830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44450</xdr:rowOff>
    </xdr:from>
    <xdr:ext cx="598805" cy="259080"/>
    <xdr:sp macro="" textlink="">
      <xdr:nvSpPr>
        <xdr:cNvPr id="232" name="衛生費平均値テキスト"/>
        <xdr:cNvSpPr txBox="1"/>
      </xdr:nvSpPr>
      <xdr:spPr>
        <a:xfrm>
          <a:off x="4686300" y="166751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146,633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21590</xdr:rowOff>
    </xdr:from>
    <xdr:to xmlns:xdr="http://schemas.openxmlformats.org/drawingml/2006/spreadsheetDrawing">
      <xdr:col>24</xdr:col>
      <xdr:colOff>114300</xdr:colOff>
      <xdr:row>98</xdr:row>
      <xdr:rowOff>123190</xdr:rowOff>
    </xdr:to>
    <xdr:sp macro="" textlink="">
      <xdr:nvSpPr>
        <xdr:cNvPr id="233" name="フローチャート: 判断 232"/>
        <xdr:cNvSpPr/>
      </xdr:nvSpPr>
      <xdr:spPr>
        <a:xfrm>
          <a:off x="4584700" y="1682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115570</xdr:rowOff>
    </xdr:from>
    <xdr:to xmlns:xdr="http://schemas.openxmlformats.org/drawingml/2006/spreadsheetDrawing">
      <xdr:col>19</xdr:col>
      <xdr:colOff>177800</xdr:colOff>
      <xdr:row>98</xdr:row>
      <xdr:rowOff>116840</xdr:rowOff>
    </xdr:to>
    <xdr:cxnSp macro="">
      <xdr:nvCxnSpPr>
        <xdr:cNvPr id="234" name="直線コネクタ 233"/>
        <xdr:cNvCxnSpPr/>
      </xdr:nvCxnSpPr>
      <xdr:spPr>
        <a:xfrm>
          <a:off x="2908300" y="1691767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98</xdr:row>
      <xdr:rowOff>34925</xdr:rowOff>
    </xdr:from>
    <xdr:to xmlns:xdr="http://schemas.openxmlformats.org/drawingml/2006/spreadsheetDrawing">
      <xdr:col>20</xdr:col>
      <xdr:colOff>38100</xdr:colOff>
      <xdr:row>98</xdr:row>
      <xdr:rowOff>136525</xdr:rowOff>
    </xdr:to>
    <xdr:sp macro="" textlink="">
      <xdr:nvSpPr>
        <xdr:cNvPr id="235" name="フローチャート: 判断 234"/>
        <xdr:cNvSpPr/>
      </xdr:nvSpPr>
      <xdr:spPr>
        <a:xfrm>
          <a:off x="3746500" y="1683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96</xdr:row>
      <xdr:rowOff>153035</xdr:rowOff>
    </xdr:from>
    <xdr:ext cx="591185" cy="259080"/>
    <xdr:sp macro="" textlink="">
      <xdr:nvSpPr>
        <xdr:cNvPr id="236" name="テキスト ボックス 235"/>
        <xdr:cNvSpPr txBox="1"/>
      </xdr:nvSpPr>
      <xdr:spPr>
        <a:xfrm>
          <a:off x="3497580" y="1661223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117,411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113030</xdr:rowOff>
    </xdr:from>
    <xdr:to xmlns:xdr="http://schemas.openxmlformats.org/drawingml/2006/spreadsheetDrawing">
      <xdr:col>15</xdr:col>
      <xdr:colOff>50800</xdr:colOff>
      <xdr:row>98</xdr:row>
      <xdr:rowOff>115570</xdr:rowOff>
    </xdr:to>
    <xdr:cxnSp macro="">
      <xdr:nvCxnSpPr>
        <xdr:cNvPr id="237" name="直線コネクタ 236"/>
        <xdr:cNvCxnSpPr/>
      </xdr:nvCxnSpPr>
      <xdr:spPr>
        <a:xfrm>
          <a:off x="2019300" y="1691513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98</xdr:row>
      <xdr:rowOff>45720</xdr:rowOff>
    </xdr:from>
    <xdr:to xmlns:xdr="http://schemas.openxmlformats.org/drawingml/2006/spreadsheetDrawing">
      <xdr:col>15</xdr:col>
      <xdr:colOff>101600</xdr:colOff>
      <xdr:row>98</xdr:row>
      <xdr:rowOff>147320</xdr:rowOff>
    </xdr:to>
    <xdr:sp macro="" textlink="">
      <xdr:nvSpPr>
        <xdr:cNvPr id="238" name="フローチャート: 判断 237"/>
        <xdr:cNvSpPr/>
      </xdr:nvSpPr>
      <xdr:spPr>
        <a:xfrm>
          <a:off x="2857500" y="1684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164465</xdr:rowOff>
    </xdr:from>
    <xdr:ext cx="527050" cy="259080"/>
    <xdr:sp macro="" textlink="">
      <xdr:nvSpPr>
        <xdr:cNvPr id="239" name="テキスト ボックス 238"/>
        <xdr:cNvSpPr txBox="1"/>
      </xdr:nvSpPr>
      <xdr:spPr>
        <a:xfrm>
          <a:off x="2640965" y="1662366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93,766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98</xdr:row>
      <xdr:rowOff>113030</xdr:rowOff>
    </xdr:from>
    <xdr:to xmlns:xdr="http://schemas.openxmlformats.org/drawingml/2006/spreadsheetDrawing">
      <xdr:col>10</xdr:col>
      <xdr:colOff>114300</xdr:colOff>
      <xdr:row>98</xdr:row>
      <xdr:rowOff>118745</xdr:rowOff>
    </xdr:to>
    <xdr:cxnSp macro="">
      <xdr:nvCxnSpPr>
        <xdr:cNvPr id="240" name="直線コネクタ 239"/>
        <xdr:cNvCxnSpPr/>
      </xdr:nvCxnSpPr>
      <xdr:spPr>
        <a:xfrm flipV="1">
          <a:off x="1130300" y="1691513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98</xdr:row>
      <xdr:rowOff>49530</xdr:rowOff>
    </xdr:from>
    <xdr:to xmlns:xdr="http://schemas.openxmlformats.org/drawingml/2006/spreadsheetDrawing">
      <xdr:col>10</xdr:col>
      <xdr:colOff>165100</xdr:colOff>
      <xdr:row>98</xdr:row>
      <xdr:rowOff>151130</xdr:rowOff>
    </xdr:to>
    <xdr:sp macro="" textlink="">
      <xdr:nvSpPr>
        <xdr:cNvPr id="241" name="フローチャート: 判断 240"/>
        <xdr:cNvSpPr/>
      </xdr:nvSpPr>
      <xdr:spPr>
        <a:xfrm>
          <a:off x="1968500" y="1685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167640</xdr:rowOff>
    </xdr:from>
    <xdr:ext cx="527050" cy="251460"/>
    <xdr:sp macro="" textlink="">
      <xdr:nvSpPr>
        <xdr:cNvPr id="242" name="テキスト ボックス 241"/>
        <xdr:cNvSpPr txBox="1"/>
      </xdr:nvSpPr>
      <xdr:spPr>
        <a:xfrm>
          <a:off x="1751965" y="166268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86,476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53975</xdr:rowOff>
    </xdr:from>
    <xdr:to xmlns:xdr="http://schemas.openxmlformats.org/drawingml/2006/spreadsheetDrawing">
      <xdr:col>6</xdr:col>
      <xdr:colOff>38100</xdr:colOff>
      <xdr:row>98</xdr:row>
      <xdr:rowOff>155575</xdr:rowOff>
    </xdr:to>
    <xdr:sp macro="" textlink="">
      <xdr:nvSpPr>
        <xdr:cNvPr id="243" name="フローチャート: 判断 242"/>
        <xdr:cNvSpPr/>
      </xdr:nvSpPr>
      <xdr:spPr>
        <a:xfrm>
          <a:off x="1079500" y="16856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635</xdr:rowOff>
    </xdr:from>
    <xdr:ext cx="527050" cy="259080"/>
    <xdr:sp macro="" textlink="">
      <xdr:nvSpPr>
        <xdr:cNvPr id="244" name="テキスト ボックス 243"/>
        <xdr:cNvSpPr txBox="1"/>
      </xdr:nvSpPr>
      <xdr:spPr>
        <a:xfrm>
          <a:off x="862965" y="1663128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76,764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6" name="テキスト ボックス 245"/>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7" name="テキスト ボックス 246"/>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9" name="テキスト ボックス 248"/>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65405</xdr:rowOff>
    </xdr:from>
    <xdr:to xmlns:xdr="http://schemas.openxmlformats.org/drawingml/2006/spreadsheetDrawing">
      <xdr:col>24</xdr:col>
      <xdr:colOff>114300</xdr:colOff>
      <xdr:row>98</xdr:row>
      <xdr:rowOff>167005</xdr:rowOff>
    </xdr:to>
    <xdr:sp macro="" textlink="">
      <xdr:nvSpPr>
        <xdr:cNvPr id="250" name="楕円 249"/>
        <xdr:cNvSpPr/>
      </xdr:nvSpPr>
      <xdr:spPr>
        <a:xfrm>
          <a:off x="4584700" y="1686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98</xdr:row>
      <xdr:rowOff>0</xdr:rowOff>
    </xdr:from>
    <xdr:ext cx="534670" cy="259080"/>
    <xdr:sp macro="" textlink="">
      <xdr:nvSpPr>
        <xdr:cNvPr id="251" name="衛生費該当値テキスト"/>
        <xdr:cNvSpPr txBox="1"/>
      </xdr:nvSpPr>
      <xdr:spPr>
        <a:xfrm>
          <a:off x="4686300" y="168021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51,969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98</xdr:row>
      <xdr:rowOff>66040</xdr:rowOff>
    </xdr:from>
    <xdr:to xmlns:xdr="http://schemas.openxmlformats.org/drawingml/2006/spreadsheetDrawing">
      <xdr:col>20</xdr:col>
      <xdr:colOff>38100</xdr:colOff>
      <xdr:row>98</xdr:row>
      <xdr:rowOff>167640</xdr:rowOff>
    </xdr:to>
    <xdr:sp macro="" textlink="">
      <xdr:nvSpPr>
        <xdr:cNvPr id="252" name="楕円 251"/>
        <xdr:cNvSpPr/>
      </xdr:nvSpPr>
      <xdr:spPr>
        <a:xfrm>
          <a:off x="3746500" y="1686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158750</xdr:rowOff>
    </xdr:from>
    <xdr:ext cx="527050" cy="259080"/>
    <xdr:sp macro="" textlink="">
      <xdr:nvSpPr>
        <xdr:cNvPr id="253" name="テキスト ボックス 252"/>
        <xdr:cNvSpPr txBox="1"/>
      </xdr:nvSpPr>
      <xdr:spPr>
        <a:xfrm>
          <a:off x="3529965" y="169608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50,593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64770</xdr:rowOff>
    </xdr:from>
    <xdr:to xmlns:xdr="http://schemas.openxmlformats.org/drawingml/2006/spreadsheetDrawing">
      <xdr:col>15</xdr:col>
      <xdr:colOff>101600</xdr:colOff>
      <xdr:row>98</xdr:row>
      <xdr:rowOff>166370</xdr:rowOff>
    </xdr:to>
    <xdr:sp macro="" textlink="">
      <xdr:nvSpPr>
        <xdr:cNvPr id="254" name="楕円 253"/>
        <xdr:cNvSpPr/>
      </xdr:nvSpPr>
      <xdr:spPr>
        <a:xfrm>
          <a:off x="2857500" y="1686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157480</xdr:rowOff>
    </xdr:from>
    <xdr:ext cx="527050" cy="251460"/>
    <xdr:sp macro="" textlink="">
      <xdr:nvSpPr>
        <xdr:cNvPr id="255" name="テキスト ボックス 254"/>
        <xdr:cNvSpPr txBox="1"/>
      </xdr:nvSpPr>
      <xdr:spPr>
        <a:xfrm>
          <a:off x="2640965" y="169595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52,421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62230</xdr:rowOff>
    </xdr:from>
    <xdr:to xmlns:xdr="http://schemas.openxmlformats.org/drawingml/2006/spreadsheetDrawing">
      <xdr:col>10</xdr:col>
      <xdr:colOff>165100</xdr:colOff>
      <xdr:row>98</xdr:row>
      <xdr:rowOff>163830</xdr:rowOff>
    </xdr:to>
    <xdr:sp macro="" textlink="">
      <xdr:nvSpPr>
        <xdr:cNvPr id="256" name="楕円 255"/>
        <xdr:cNvSpPr/>
      </xdr:nvSpPr>
      <xdr:spPr>
        <a:xfrm>
          <a:off x="1968500" y="1686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154940</xdr:rowOff>
    </xdr:from>
    <xdr:ext cx="527050" cy="251460"/>
    <xdr:sp macro="" textlink="">
      <xdr:nvSpPr>
        <xdr:cNvPr id="257" name="テキスト ボックス 256"/>
        <xdr:cNvSpPr txBox="1"/>
      </xdr:nvSpPr>
      <xdr:spPr>
        <a:xfrm>
          <a:off x="1751965" y="169570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57,821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67945</xdr:rowOff>
    </xdr:from>
    <xdr:to xmlns:xdr="http://schemas.openxmlformats.org/drawingml/2006/spreadsheetDrawing">
      <xdr:col>6</xdr:col>
      <xdr:colOff>38100</xdr:colOff>
      <xdr:row>98</xdr:row>
      <xdr:rowOff>169545</xdr:rowOff>
    </xdr:to>
    <xdr:sp macro="" textlink="">
      <xdr:nvSpPr>
        <xdr:cNvPr id="258" name="楕円 257"/>
        <xdr:cNvSpPr/>
      </xdr:nvSpPr>
      <xdr:spPr>
        <a:xfrm>
          <a:off x="1079500" y="1687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160655</xdr:rowOff>
    </xdr:from>
    <xdr:ext cx="527050" cy="259080"/>
    <xdr:sp macro="" textlink="">
      <xdr:nvSpPr>
        <xdr:cNvPr id="259" name="テキスト ボックス 258"/>
        <xdr:cNvSpPr txBox="1"/>
      </xdr:nvSpPr>
      <xdr:spPr>
        <a:xfrm>
          <a:off x="862965" y="169627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2265" cy="217805"/>
    <xdr:sp macro="" textlink="">
      <xdr:nvSpPr>
        <xdr:cNvPr id="268" name="テキスト ボックス 267"/>
        <xdr:cNvSpPr txBox="1"/>
      </xdr:nvSpPr>
      <xdr:spPr>
        <a:xfrm>
          <a:off x="6565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38</xdr:row>
      <xdr:rowOff>139700</xdr:rowOff>
    </xdr:from>
    <xdr:to xmlns:xdr="http://schemas.openxmlformats.org/drawingml/2006/spreadsheetDrawing">
      <xdr:col>59</xdr:col>
      <xdr:colOff>50800</xdr:colOff>
      <xdr:row>38</xdr:row>
      <xdr:rowOff>139700</xdr:rowOff>
    </xdr:to>
    <xdr:cxnSp macro="">
      <xdr:nvCxnSpPr>
        <xdr:cNvPr id="270" name="直線コネクタ 269"/>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37</xdr:row>
      <xdr:rowOff>168910</xdr:rowOff>
    </xdr:from>
    <xdr:ext cx="241300" cy="251460"/>
    <xdr:sp macro="" textlink="">
      <xdr:nvSpPr>
        <xdr:cNvPr id="271" name="テキスト ボックス 270"/>
        <xdr:cNvSpPr txBox="1"/>
      </xdr:nvSpPr>
      <xdr:spPr>
        <a:xfrm>
          <a:off x="6355080" y="6512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36</xdr:row>
      <xdr:rowOff>25400</xdr:rowOff>
    </xdr:from>
    <xdr:to xmlns:xdr="http://schemas.openxmlformats.org/drawingml/2006/spreadsheetDrawing">
      <xdr:col>59</xdr:col>
      <xdr:colOff>50800</xdr:colOff>
      <xdr:row>36</xdr:row>
      <xdr:rowOff>25400</xdr:rowOff>
    </xdr:to>
    <xdr:cxnSp macro="">
      <xdr:nvCxnSpPr>
        <xdr:cNvPr id="272" name="直線コネクタ 271"/>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35</xdr:row>
      <xdr:rowOff>54610</xdr:rowOff>
    </xdr:from>
    <xdr:ext cx="531495" cy="251460"/>
    <xdr:sp macro="" textlink="">
      <xdr:nvSpPr>
        <xdr:cNvPr id="273" name="テキスト ボックス 272"/>
        <xdr:cNvSpPr txBox="1"/>
      </xdr:nvSpPr>
      <xdr:spPr>
        <a:xfrm>
          <a:off x="6072505" y="60553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82550</xdr:rowOff>
    </xdr:from>
    <xdr:to xmlns:xdr="http://schemas.openxmlformats.org/drawingml/2006/spreadsheetDrawing">
      <xdr:col>59</xdr:col>
      <xdr:colOff>50800</xdr:colOff>
      <xdr:row>33</xdr:row>
      <xdr:rowOff>82550</xdr:rowOff>
    </xdr:to>
    <xdr:cxnSp macro="">
      <xdr:nvCxnSpPr>
        <xdr:cNvPr id="274" name="直線コネクタ 273"/>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32</xdr:row>
      <xdr:rowOff>111760</xdr:rowOff>
    </xdr:from>
    <xdr:ext cx="531495" cy="251460"/>
    <xdr:sp macro="" textlink="">
      <xdr:nvSpPr>
        <xdr:cNvPr id="275" name="テキスト ボックス 274"/>
        <xdr:cNvSpPr txBox="1"/>
      </xdr:nvSpPr>
      <xdr:spPr>
        <a:xfrm>
          <a:off x="6072505" y="55981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139700</xdr:rowOff>
    </xdr:from>
    <xdr:to xmlns:xdr="http://schemas.openxmlformats.org/drawingml/2006/spreadsheetDrawing">
      <xdr:col>59</xdr:col>
      <xdr:colOff>50800</xdr:colOff>
      <xdr:row>30</xdr:row>
      <xdr:rowOff>139700</xdr:rowOff>
    </xdr:to>
    <xdr:cxnSp macro="">
      <xdr:nvCxnSpPr>
        <xdr:cNvPr id="276" name="直線コネクタ 275"/>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168910</xdr:rowOff>
    </xdr:from>
    <xdr:ext cx="531495" cy="251460"/>
    <xdr:sp macro="" textlink="">
      <xdr:nvSpPr>
        <xdr:cNvPr id="277" name="テキスト ボックス 276"/>
        <xdr:cNvSpPr txBox="1"/>
      </xdr:nvSpPr>
      <xdr:spPr>
        <a:xfrm>
          <a:off x="6072505" y="51409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78" name="直線コネクタ 277"/>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54610</xdr:rowOff>
    </xdr:from>
    <xdr:ext cx="531495" cy="251460"/>
    <xdr:sp macro="" textlink="">
      <xdr:nvSpPr>
        <xdr:cNvPr id="279" name="テキスト ボックス 278"/>
        <xdr:cNvSpPr txBox="1"/>
      </xdr:nvSpPr>
      <xdr:spPr>
        <a:xfrm>
          <a:off x="6072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76200</xdr:rowOff>
    </xdr:from>
    <xdr:to xmlns:xdr="http://schemas.openxmlformats.org/drawingml/2006/spreadsheetDrawing">
      <xdr:col>54</xdr:col>
      <xdr:colOff>189865</xdr:colOff>
      <xdr:row>38</xdr:row>
      <xdr:rowOff>139700</xdr:rowOff>
    </xdr:to>
    <xdr:cxnSp macro="">
      <xdr:nvCxnSpPr>
        <xdr:cNvPr id="281" name="直線コネクタ 280"/>
        <xdr:cNvCxnSpPr/>
      </xdr:nvCxnSpPr>
      <xdr:spPr>
        <a:xfrm flipV="1">
          <a:off x="10475595" y="5391150"/>
          <a:ext cx="1270" cy="1263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149860</xdr:rowOff>
    </xdr:from>
    <xdr:ext cx="249555" cy="259080"/>
    <xdr:sp macro="" textlink="">
      <xdr:nvSpPr>
        <xdr:cNvPr id="282" name="労働費最小値テキスト"/>
        <xdr:cNvSpPr txBox="1"/>
      </xdr:nvSpPr>
      <xdr:spPr>
        <a:xfrm>
          <a:off x="10528300" y="66649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139700</xdr:rowOff>
    </xdr:from>
    <xdr:to xmlns:xdr="http://schemas.openxmlformats.org/drawingml/2006/spreadsheetDrawing">
      <xdr:col>55</xdr:col>
      <xdr:colOff>88900</xdr:colOff>
      <xdr:row>38</xdr:row>
      <xdr:rowOff>139700</xdr:rowOff>
    </xdr:to>
    <xdr:cxnSp macro="">
      <xdr:nvCxnSpPr>
        <xdr:cNvPr id="283" name="直線コネクタ 282"/>
        <xdr:cNvCxnSpPr/>
      </xdr:nvCxnSpPr>
      <xdr:spPr>
        <a:xfrm>
          <a:off x="10388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22860</xdr:rowOff>
    </xdr:from>
    <xdr:ext cx="534670" cy="259080"/>
    <xdr:sp macro="" textlink="">
      <xdr:nvSpPr>
        <xdr:cNvPr id="284" name="労働費最大値テキスト"/>
        <xdr:cNvSpPr txBox="1"/>
      </xdr:nvSpPr>
      <xdr:spPr>
        <a:xfrm>
          <a:off x="10528300" y="5166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27,640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76200</xdr:rowOff>
    </xdr:from>
    <xdr:to xmlns:xdr="http://schemas.openxmlformats.org/drawingml/2006/spreadsheetDrawing">
      <xdr:col>55</xdr:col>
      <xdr:colOff>88900</xdr:colOff>
      <xdr:row>31</xdr:row>
      <xdr:rowOff>76200</xdr:rowOff>
    </xdr:to>
    <xdr:cxnSp macro="">
      <xdr:nvCxnSpPr>
        <xdr:cNvPr id="285" name="直線コネクタ 284"/>
        <xdr:cNvCxnSpPr/>
      </xdr:nvCxnSpPr>
      <xdr:spPr>
        <a:xfrm>
          <a:off x="10388600" y="5391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126365</xdr:rowOff>
    </xdr:from>
    <xdr:to xmlns:xdr="http://schemas.openxmlformats.org/drawingml/2006/spreadsheetDrawing">
      <xdr:col>55</xdr:col>
      <xdr:colOff>0</xdr:colOff>
      <xdr:row>38</xdr:row>
      <xdr:rowOff>127635</xdr:rowOff>
    </xdr:to>
    <xdr:cxnSp macro="">
      <xdr:nvCxnSpPr>
        <xdr:cNvPr id="286" name="直線コネクタ 285"/>
        <xdr:cNvCxnSpPr/>
      </xdr:nvCxnSpPr>
      <xdr:spPr>
        <a:xfrm flipV="1">
          <a:off x="9639300" y="6641465"/>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67310</xdr:rowOff>
    </xdr:from>
    <xdr:ext cx="378460" cy="259080"/>
    <xdr:sp macro="" textlink="">
      <xdr:nvSpPr>
        <xdr:cNvPr id="287" name="労働費平均値テキスト"/>
        <xdr:cNvSpPr txBox="1"/>
      </xdr:nvSpPr>
      <xdr:spPr>
        <a:xfrm>
          <a:off x="10528300" y="641096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44450</xdr:rowOff>
    </xdr:from>
    <xdr:to xmlns:xdr="http://schemas.openxmlformats.org/drawingml/2006/spreadsheetDrawing">
      <xdr:col>55</xdr:col>
      <xdr:colOff>50800</xdr:colOff>
      <xdr:row>38</xdr:row>
      <xdr:rowOff>146050</xdr:rowOff>
    </xdr:to>
    <xdr:sp macro="" textlink="">
      <xdr:nvSpPr>
        <xdr:cNvPr id="288" name="フローチャート: 判断 287"/>
        <xdr:cNvSpPr/>
      </xdr:nvSpPr>
      <xdr:spPr>
        <a:xfrm>
          <a:off x="104267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38</xdr:row>
      <xdr:rowOff>127635</xdr:rowOff>
    </xdr:from>
    <xdr:to xmlns:xdr="http://schemas.openxmlformats.org/drawingml/2006/spreadsheetDrawing">
      <xdr:col>50</xdr:col>
      <xdr:colOff>114300</xdr:colOff>
      <xdr:row>38</xdr:row>
      <xdr:rowOff>128270</xdr:rowOff>
    </xdr:to>
    <xdr:cxnSp macro="">
      <xdr:nvCxnSpPr>
        <xdr:cNvPr id="289" name="直線コネクタ 288"/>
        <xdr:cNvCxnSpPr/>
      </xdr:nvCxnSpPr>
      <xdr:spPr>
        <a:xfrm flipV="1">
          <a:off x="8750300" y="664273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47625</xdr:rowOff>
    </xdr:from>
    <xdr:to xmlns:xdr="http://schemas.openxmlformats.org/drawingml/2006/spreadsheetDrawing">
      <xdr:col>50</xdr:col>
      <xdr:colOff>165100</xdr:colOff>
      <xdr:row>38</xdr:row>
      <xdr:rowOff>149225</xdr:rowOff>
    </xdr:to>
    <xdr:sp macro="" textlink="">
      <xdr:nvSpPr>
        <xdr:cNvPr id="290" name="フローチャート: 判断 289"/>
        <xdr:cNvSpPr/>
      </xdr:nvSpPr>
      <xdr:spPr>
        <a:xfrm>
          <a:off x="9588500" y="6562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36</xdr:row>
      <xdr:rowOff>166370</xdr:rowOff>
    </xdr:from>
    <xdr:ext cx="378460" cy="251460"/>
    <xdr:sp macro="" textlink="">
      <xdr:nvSpPr>
        <xdr:cNvPr id="291" name="テキスト ボックス 290"/>
        <xdr:cNvSpPr txBox="1"/>
      </xdr:nvSpPr>
      <xdr:spPr>
        <a:xfrm>
          <a:off x="9450070" y="633857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125730</xdr:rowOff>
    </xdr:from>
    <xdr:to xmlns:xdr="http://schemas.openxmlformats.org/drawingml/2006/spreadsheetDrawing">
      <xdr:col>45</xdr:col>
      <xdr:colOff>177800</xdr:colOff>
      <xdr:row>38</xdr:row>
      <xdr:rowOff>128270</xdr:rowOff>
    </xdr:to>
    <xdr:cxnSp macro="">
      <xdr:nvCxnSpPr>
        <xdr:cNvPr id="292" name="直線コネクタ 291"/>
        <xdr:cNvCxnSpPr/>
      </xdr:nvCxnSpPr>
      <xdr:spPr>
        <a:xfrm>
          <a:off x="7861300" y="664083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42545</xdr:rowOff>
    </xdr:from>
    <xdr:to xmlns:xdr="http://schemas.openxmlformats.org/drawingml/2006/spreadsheetDrawing">
      <xdr:col>46</xdr:col>
      <xdr:colOff>38100</xdr:colOff>
      <xdr:row>38</xdr:row>
      <xdr:rowOff>144145</xdr:rowOff>
    </xdr:to>
    <xdr:sp macro="" textlink="">
      <xdr:nvSpPr>
        <xdr:cNvPr id="293" name="フローチャート: 判断 292"/>
        <xdr:cNvSpPr/>
      </xdr:nvSpPr>
      <xdr:spPr>
        <a:xfrm>
          <a:off x="8699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36</xdr:row>
      <xdr:rowOff>160655</xdr:rowOff>
    </xdr:from>
    <xdr:ext cx="462280" cy="259080"/>
    <xdr:sp macro="" textlink="">
      <xdr:nvSpPr>
        <xdr:cNvPr id="294" name="テキスト ボックス 293"/>
        <xdr:cNvSpPr txBox="1"/>
      </xdr:nvSpPr>
      <xdr:spPr>
        <a:xfrm>
          <a:off x="8515350" y="633285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125730</xdr:rowOff>
    </xdr:from>
    <xdr:to xmlns:xdr="http://schemas.openxmlformats.org/drawingml/2006/spreadsheetDrawing">
      <xdr:col>41</xdr:col>
      <xdr:colOff>50800</xdr:colOff>
      <xdr:row>38</xdr:row>
      <xdr:rowOff>127000</xdr:rowOff>
    </xdr:to>
    <xdr:cxnSp macro="">
      <xdr:nvCxnSpPr>
        <xdr:cNvPr id="295" name="直線コネクタ 294"/>
        <xdr:cNvCxnSpPr/>
      </xdr:nvCxnSpPr>
      <xdr:spPr>
        <a:xfrm flipV="1">
          <a:off x="6972300" y="664083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50800</xdr:rowOff>
    </xdr:from>
    <xdr:to xmlns:xdr="http://schemas.openxmlformats.org/drawingml/2006/spreadsheetDrawing">
      <xdr:col>41</xdr:col>
      <xdr:colOff>101600</xdr:colOff>
      <xdr:row>38</xdr:row>
      <xdr:rowOff>152400</xdr:rowOff>
    </xdr:to>
    <xdr:sp macro="" textlink="">
      <xdr:nvSpPr>
        <xdr:cNvPr id="296" name="フローチャート: 判断 295"/>
        <xdr:cNvSpPr/>
      </xdr:nvSpPr>
      <xdr:spPr>
        <a:xfrm>
          <a:off x="7810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168910</xdr:rowOff>
    </xdr:from>
    <xdr:ext cx="378460" cy="251460"/>
    <xdr:sp macro="" textlink="">
      <xdr:nvSpPr>
        <xdr:cNvPr id="297" name="テキスト ボックス 296"/>
        <xdr:cNvSpPr txBox="1"/>
      </xdr:nvSpPr>
      <xdr:spPr>
        <a:xfrm>
          <a:off x="7672070" y="634111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41275</xdr:rowOff>
    </xdr:from>
    <xdr:to xmlns:xdr="http://schemas.openxmlformats.org/drawingml/2006/spreadsheetDrawing">
      <xdr:col>36</xdr:col>
      <xdr:colOff>165100</xdr:colOff>
      <xdr:row>38</xdr:row>
      <xdr:rowOff>143510</xdr:rowOff>
    </xdr:to>
    <xdr:sp macro="" textlink="">
      <xdr:nvSpPr>
        <xdr:cNvPr id="298" name="フローチャート: 判断 297"/>
        <xdr:cNvSpPr/>
      </xdr:nvSpPr>
      <xdr:spPr>
        <a:xfrm>
          <a:off x="6921500" y="65563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36</xdr:row>
      <xdr:rowOff>159385</xdr:rowOff>
    </xdr:from>
    <xdr:ext cx="462280" cy="258445"/>
    <xdr:sp macro="" textlink="">
      <xdr:nvSpPr>
        <xdr:cNvPr id="299" name="テキスト ボックス 298"/>
        <xdr:cNvSpPr txBox="1"/>
      </xdr:nvSpPr>
      <xdr:spPr>
        <a:xfrm>
          <a:off x="6737350" y="6331585"/>
          <a:ext cx="4622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0" name="テキスト ボックス 299"/>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1" name="テキスト ボックス 300"/>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2" name="テキスト ボックス 301"/>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3" name="テキスト ボックス 302"/>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4" name="テキスト ボックス 303"/>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75565</xdr:rowOff>
    </xdr:from>
    <xdr:to xmlns:xdr="http://schemas.openxmlformats.org/drawingml/2006/spreadsheetDrawing">
      <xdr:col>55</xdr:col>
      <xdr:colOff>50800</xdr:colOff>
      <xdr:row>39</xdr:row>
      <xdr:rowOff>6350</xdr:rowOff>
    </xdr:to>
    <xdr:sp macro="" textlink="">
      <xdr:nvSpPr>
        <xdr:cNvPr id="305" name="楕円 304"/>
        <xdr:cNvSpPr/>
      </xdr:nvSpPr>
      <xdr:spPr>
        <a:xfrm>
          <a:off x="10426700" y="65906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22860</xdr:rowOff>
    </xdr:from>
    <xdr:ext cx="378460" cy="259080"/>
    <xdr:sp macro="" textlink="">
      <xdr:nvSpPr>
        <xdr:cNvPr id="306" name="労働費該当値テキスト"/>
        <xdr:cNvSpPr txBox="1"/>
      </xdr:nvSpPr>
      <xdr:spPr>
        <a:xfrm>
          <a:off x="10528300" y="65379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76835</xdr:rowOff>
    </xdr:from>
    <xdr:to xmlns:xdr="http://schemas.openxmlformats.org/drawingml/2006/spreadsheetDrawing">
      <xdr:col>50</xdr:col>
      <xdr:colOff>165100</xdr:colOff>
      <xdr:row>39</xdr:row>
      <xdr:rowOff>6985</xdr:rowOff>
    </xdr:to>
    <xdr:sp macro="" textlink="">
      <xdr:nvSpPr>
        <xdr:cNvPr id="307" name="楕円 306"/>
        <xdr:cNvSpPr/>
      </xdr:nvSpPr>
      <xdr:spPr>
        <a:xfrm>
          <a:off x="9588500" y="659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38</xdr:row>
      <xdr:rowOff>169545</xdr:rowOff>
    </xdr:from>
    <xdr:ext cx="378460" cy="251460"/>
    <xdr:sp macro="" textlink="">
      <xdr:nvSpPr>
        <xdr:cNvPr id="308" name="テキスト ボックス 307"/>
        <xdr:cNvSpPr txBox="1"/>
      </xdr:nvSpPr>
      <xdr:spPr>
        <a:xfrm>
          <a:off x="9450070" y="6684645"/>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77470</xdr:rowOff>
    </xdr:from>
    <xdr:to xmlns:xdr="http://schemas.openxmlformats.org/drawingml/2006/spreadsheetDrawing">
      <xdr:col>46</xdr:col>
      <xdr:colOff>38100</xdr:colOff>
      <xdr:row>39</xdr:row>
      <xdr:rowOff>7620</xdr:rowOff>
    </xdr:to>
    <xdr:sp macro="" textlink="">
      <xdr:nvSpPr>
        <xdr:cNvPr id="309" name="楕円 308"/>
        <xdr:cNvSpPr/>
      </xdr:nvSpPr>
      <xdr:spPr>
        <a:xfrm>
          <a:off x="8699500" y="659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38</xdr:row>
      <xdr:rowOff>170180</xdr:rowOff>
    </xdr:from>
    <xdr:ext cx="378460" cy="259080"/>
    <xdr:sp macro="" textlink="">
      <xdr:nvSpPr>
        <xdr:cNvPr id="310" name="テキスト ボックス 309"/>
        <xdr:cNvSpPr txBox="1"/>
      </xdr:nvSpPr>
      <xdr:spPr>
        <a:xfrm>
          <a:off x="8561070" y="66852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74930</xdr:rowOff>
    </xdr:from>
    <xdr:to xmlns:xdr="http://schemas.openxmlformats.org/drawingml/2006/spreadsheetDrawing">
      <xdr:col>41</xdr:col>
      <xdr:colOff>101600</xdr:colOff>
      <xdr:row>39</xdr:row>
      <xdr:rowOff>5080</xdr:rowOff>
    </xdr:to>
    <xdr:sp macro="" textlink="">
      <xdr:nvSpPr>
        <xdr:cNvPr id="311" name="楕円 310"/>
        <xdr:cNvSpPr/>
      </xdr:nvSpPr>
      <xdr:spPr>
        <a:xfrm>
          <a:off x="78105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167640</xdr:rowOff>
    </xdr:from>
    <xdr:ext cx="378460" cy="251460"/>
    <xdr:sp macro="" textlink="">
      <xdr:nvSpPr>
        <xdr:cNvPr id="312" name="テキスト ボックス 311"/>
        <xdr:cNvSpPr txBox="1"/>
      </xdr:nvSpPr>
      <xdr:spPr>
        <a:xfrm>
          <a:off x="7672070" y="668274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76200</xdr:rowOff>
    </xdr:from>
    <xdr:to xmlns:xdr="http://schemas.openxmlformats.org/drawingml/2006/spreadsheetDrawing">
      <xdr:col>36</xdr:col>
      <xdr:colOff>165100</xdr:colOff>
      <xdr:row>39</xdr:row>
      <xdr:rowOff>6350</xdr:rowOff>
    </xdr:to>
    <xdr:sp macro="" textlink="">
      <xdr:nvSpPr>
        <xdr:cNvPr id="313" name="楕円 312"/>
        <xdr:cNvSpPr/>
      </xdr:nvSpPr>
      <xdr:spPr>
        <a:xfrm>
          <a:off x="6921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168910</xdr:rowOff>
    </xdr:from>
    <xdr:ext cx="378460" cy="251460"/>
    <xdr:sp macro="" textlink="">
      <xdr:nvSpPr>
        <xdr:cNvPr id="314" name="テキスト ボックス 313"/>
        <xdr:cNvSpPr txBox="1"/>
      </xdr:nvSpPr>
      <xdr:spPr>
        <a:xfrm>
          <a:off x="6783070" y="668401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2265" cy="217805"/>
    <xdr:sp macro="" textlink="">
      <xdr:nvSpPr>
        <xdr:cNvPr id="323" name="テキスト ボックス 322"/>
        <xdr:cNvSpPr txBox="1"/>
      </xdr:nvSpPr>
      <xdr:spPr>
        <a:xfrm>
          <a:off x="6565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4" name="直線コネクタ 323"/>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5" name="直線コネクタ 324"/>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1300" cy="259080"/>
    <xdr:sp macro="" textlink="">
      <xdr:nvSpPr>
        <xdr:cNvPr id="326" name="テキスト ボックス 325"/>
        <xdr:cNvSpPr txBox="1"/>
      </xdr:nvSpPr>
      <xdr:spPr>
        <a:xfrm>
          <a:off x="6355080" y="10017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27" name="直線コネクタ 326"/>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35560</xdr:rowOff>
    </xdr:from>
    <xdr:ext cx="588010" cy="259080"/>
    <xdr:sp macro="" textlink="">
      <xdr:nvSpPr>
        <xdr:cNvPr id="328" name="テキスト ボックス 327"/>
        <xdr:cNvSpPr txBox="1"/>
      </xdr:nvSpPr>
      <xdr:spPr>
        <a:xfrm>
          <a:off x="6008370" y="9636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29" name="直線コネクタ 328"/>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88010" cy="251460"/>
    <xdr:sp macro="" textlink="">
      <xdr:nvSpPr>
        <xdr:cNvPr id="330" name="テキスト ボックス 329"/>
        <xdr:cNvSpPr txBox="1"/>
      </xdr:nvSpPr>
      <xdr:spPr>
        <a:xfrm>
          <a:off x="6008370" y="9255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1" name="直線コネクタ 330"/>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130810</xdr:rowOff>
    </xdr:from>
    <xdr:ext cx="588010" cy="259080"/>
    <xdr:sp macro="" textlink="">
      <xdr:nvSpPr>
        <xdr:cNvPr id="332" name="テキスト ボックス 331"/>
        <xdr:cNvSpPr txBox="1"/>
      </xdr:nvSpPr>
      <xdr:spPr>
        <a:xfrm>
          <a:off x="6008370" y="8874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3" name="直線コネクタ 332"/>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88010" cy="259080"/>
    <xdr:sp macro="" textlink="">
      <xdr:nvSpPr>
        <xdr:cNvPr id="334" name="テキスト ボックス 333"/>
        <xdr:cNvSpPr txBox="1"/>
      </xdr:nvSpPr>
      <xdr:spPr>
        <a:xfrm>
          <a:off x="6008370" y="849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5" name="直線コネクタ 334"/>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8010" cy="251460"/>
    <xdr:sp macro="" textlink="">
      <xdr:nvSpPr>
        <xdr:cNvPr id="336" name="テキスト ボックス 335"/>
        <xdr:cNvSpPr txBox="1"/>
      </xdr:nvSpPr>
      <xdr:spPr>
        <a:xfrm>
          <a:off x="6008370" y="8112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140970</xdr:rowOff>
    </xdr:from>
    <xdr:to xmlns:xdr="http://schemas.openxmlformats.org/drawingml/2006/spreadsheetDrawing">
      <xdr:col>54</xdr:col>
      <xdr:colOff>189865</xdr:colOff>
      <xdr:row>59</xdr:row>
      <xdr:rowOff>36830</xdr:rowOff>
    </xdr:to>
    <xdr:cxnSp macro="">
      <xdr:nvCxnSpPr>
        <xdr:cNvPr id="338" name="直線コネクタ 337"/>
        <xdr:cNvCxnSpPr/>
      </xdr:nvCxnSpPr>
      <xdr:spPr>
        <a:xfrm flipV="1">
          <a:off x="10475595" y="8884920"/>
          <a:ext cx="1270" cy="1267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40640</xdr:rowOff>
    </xdr:from>
    <xdr:ext cx="469900" cy="251460"/>
    <xdr:sp macro="" textlink="">
      <xdr:nvSpPr>
        <xdr:cNvPr id="339" name="農林水産業費最小値テキスト"/>
        <xdr:cNvSpPr txBox="1"/>
      </xdr:nvSpPr>
      <xdr:spPr>
        <a:xfrm>
          <a:off x="10528300" y="1015619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36830</xdr:rowOff>
    </xdr:from>
    <xdr:to xmlns:xdr="http://schemas.openxmlformats.org/drawingml/2006/spreadsheetDrawing">
      <xdr:col>55</xdr:col>
      <xdr:colOff>88900</xdr:colOff>
      <xdr:row>59</xdr:row>
      <xdr:rowOff>36830</xdr:rowOff>
    </xdr:to>
    <xdr:cxnSp macro="">
      <xdr:nvCxnSpPr>
        <xdr:cNvPr id="340" name="直線コネクタ 339"/>
        <xdr:cNvCxnSpPr/>
      </xdr:nvCxnSpPr>
      <xdr:spPr>
        <a:xfrm>
          <a:off x="10388600" y="10152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87630</xdr:rowOff>
    </xdr:from>
    <xdr:ext cx="598805" cy="251460"/>
    <xdr:sp macro="" textlink="">
      <xdr:nvSpPr>
        <xdr:cNvPr id="341" name="農林水産業費最大値テキスト"/>
        <xdr:cNvSpPr txBox="1"/>
      </xdr:nvSpPr>
      <xdr:spPr>
        <a:xfrm>
          <a:off x="10528300" y="866013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334,612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140970</xdr:rowOff>
    </xdr:from>
    <xdr:to xmlns:xdr="http://schemas.openxmlformats.org/drawingml/2006/spreadsheetDrawing">
      <xdr:col>55</xdr:col>
      <xdr:colOff>88900</xdr:colOff>
      <xdr:row>51</xdr:row>
      <xdr:rowOff>140970</xdr:rowOff>
    </xdr:to>
    <xdr:cxnSp macro="">
      <xdr:nvCxnSpPr>
        <xdr:cNvPr id="342" name="直線コネクタ 341"/>
        <xdr:cNvCxnSpPr/>
      </xdr:nvCxnSpPr>
      <xdr:spPr>
        <a:xfrm>
          <a:off x="10388600" y="8884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59</xdr:row>
      <xdr:rowOff>8890</xdr:rowOff>
    </xdr:from>
    <xdr:to xmlns:xdr="http://schemas.openxmlformats.org/drawingml/2006/spreadsheetDrawing">
      <xdr:col>55</xdr:col>
      <xdr:colOff>0</xdr:colOff>
      <xdr:row>59</xdr:row>
      <xdr:rowOff>13335</xdr:rowOff>
    </xdr:to>
    <xdr:cxnSp macro="">
      <xdr:nvCxnSpPr>
        <xdr:cNvPr id="343" name="直線コネクタ 342"/>
        <xdr:cNvCxnSpPr/>
      </xdr:nvCxnSpPr>
      <xdr:spPr>
        <a:xfrm>
          <a:off x="9639300" y="1012444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153035</xdr:rowOff>
    </xdr:from>
    <xdr:ext cx="534670" cy="259080"/>
    <xdr:sp macro="" textlink="">
      <xdr:nvSpPr>
        <xdr:cNvPr id="344" name="農林水産業費平均値テキスト"/>
        <xdr:cNvSpPr txBox="1"/>
      </xdr:nvSpPr>
      <xdr:spPr>
        <a:xfrm>
          <a:off x="10528300" y="97542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130175</xdr:rowOff>
    </xdr:from>
    <xdr:to xmlns:xdr="http://schemas.openxmlformats.org/drawingml/2006/spreadsheetDrawing">
      <xdr:col>55</xdr:col>
      <xdr:colOff>50800</xdr:colOff>
      <xdr:row>58</xdr:row>
      <xdr:rowOff>60325</xdr:rowOff>
    </xdr:to>
    <xdr:sp macro="" textlink="">
      <xdr:nvSpPr>
        <xdr:cNvPr id="345" name="フローチャート: 判断 344"/>
        <xdr:cNvSpPr/>
      </xdr:nvSpPr>
      <xdr:spPr>
        <a:xfrm>
          <a:off x="10426700" y="990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59</xdr:row>
      <xdr:rowOff>8890</xdr:rowOff>
    </xdr:from>
    <xdr:to xmlns:xdr="http://schemas.openxmlformats.org/drawingml/2006/spreadsheetDrawing">
      <xdr:col>50</xdr:col>
      <xdr:colOff>114300</xdr:colOff>
      <xdr:row>59</xdr:row>
      <xdr:rowOff>19685</xdr:rowOff>
    </xdr:to>
    <xdr:cxnSp macro="">
      <xdr:nvCxnSpPr>
        <xdr:cNvPr id="346" name="直線コネクタ 345"/>
        <xdr:cNvCxnSpPr/>
      </xdr:nvCxnSpPr>
      <xdr:spPr>
        <a:xfrm flipV="1">
          <a:off x="8750300" y="1012444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139700</xdr:rowOff>
    </xdr:from>
    <xdr:to xmlns:xdr="http://schemas.openxmlformats.org/drawingml/2006/spreadsheetDrawing">
      <xdr:col>50</xdr:col>
      <xdr:colOff>165100</xdr:colOff>
      <xdr:row>58</xdr:row>
      <xdr:rowOff>69850</xdr:rowOff>
    </xdr:to>
    <xdr:sp macro="" textlink="">
      <xdr:nvSpPr>
        <xdr:cNvPr id="347" name="フローチャート: 判断 346"/>
        <xdr:cNvSpPr/>
      </xdr:nvSpPr>
      <xdr:spPr>
        <a:xfrm>
          <a:off x="9588500" y="9912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86360</xdr:rowOff>
    </xdr:from>
    <xdr:ext cx="527050" cy="251460"/>
    <xdr:sp macro="" textlink="">
      <xdr:nvSpPr>
        <xdr:cNvPr id="348" name="テキスト ボックス 347"/>
        <xdr:cNvSpPr txBox="1"/>
      </xdr:nvSpPr>
      <xdr:spPr>
        <a:xfrm>
          <a:off x="9371965" y="96875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160020</xdr:rowOff>
    </xdr:from>
    <xdr:to xmlns:xdr="http://schemas.openxmlformats.org/drawingml/2006/spreadsheetDrawing">
      <xdr:col>45</xdr:col>
      <xdr:colOff>177800</xdr:colOff>
      <xdr:row>59</xdr:row>
      <xdr:rowOff>19685</xdr:rowOff>
    </xdr:to>
    <xdr:cxnSp macro="">
      <xdr:nvCxnSpPr>
        <xdr:cNvPr id="349" name="直線コネクタ 348"/>
        <xdr:cNvCxnSpPr/>
      </xdr:nvCxnSpPr>
      <xdr:spPr>
        <a:xfrm>
          <a:off x="7861300" y="1010412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154940</xdr:rowOff>
    </xdr:from>
    <xdr:to xmlns:xdr="http://schemas.openxmlformats.org/drawingml/2006/spreadsheetDrawing">
      <xdr:col>46</xdr:col>
      <xdr:colOff>38100</xdr:colOff>
      <xdr:row>58</xdr:row>
      <xdr:rowOff>85090</xdr:rowOff>
    </xdr:to>
    <xdr:sp macro="" textlink="">
      <xdr:nvSpPr>
        <xdr:cNvPr id="350" name="フローチャート: 判断 349"/>
        <xdr:cNvSpPr/>
      </xdr:nvSpPr>
      <xdr:spPr>
        <a:xfrm>
          <a:off x="8699500" y="992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101600</xdr:rowOff>
    </xdr:from>
    <xdr:ext cx="527050" cy="259080"/>
    <xdr:sp macro="" textlink="">
      <xdr:nvSpPr>
        <xdr:cNvPr id="351" name="テキスト ボックス 350"/>
        <xdr:cNvSpPr txBox="1"/>
      </xdr:nvSpPr>
      <xdr:spPr>
        <a:xfrm>
          <a:off x="8482965" y="970280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160020</xdr:rowOff>
    </xdr:from>
    <xdr:to xmlns:xdr="http://schemas.openxmlformats.org/drawingml/2006/spreadsheetDrawing">
      <xdr:col>41</xdr:col>
      <xdr:colOff>50800</xdr:colOff>
      <xdr:row>59</xdr:row>
      <xdr:rowOff>8255</xdr:rowOff>
    </xdr:to>
    <xdr:cxnSp macro="">
      <xdr:nvCxnSpPr>
        <xdr:cNvPr id="352" name="直線コネクタ 351"/>
        <xdr:cNvCxnSpPr/>
      </xdr:nvCxnSpPr>
      <xdr:spPr>
        <a:xfrm flipV="1">
          <a:off x="6972300" y="1010412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143510</xdr:rowOff>
    </xdr:from>
    <xdr:to xmlns:xdr="http://schemas.openxmlformats.org/drawingml/2006/spreadsheetDrawing">
      <xdr:col>41</xdr:col>
      <xdr:colOff>101600</xdr:colOff>
      <xdr:row>58</xdr:row>
      <xdr:rowOff>73025</xdr:rowOff>
    </xdr:to>
    <xdr:sp macro="" textlink="">
      <xdr:nvSpPr>
        <xdr:cNvPr id="353" name="フローチャート: 判断 352"/>
        <xdr:cNvSpPr/>
      </xdr:nvSpPr>
      <xdr:spPr>
        <a:xfrm>
          <a:off x="7810500" y="99161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90170</xdr:rowOff>
    </xdr:from>
    <xdr:ext cx="527050" cy="259080"/>
    <xdr:sp macro="" textlink="">
      <xdr:nvSpPr>
        <xdr:cNvPr id="354" name="テキスト ボックス 353"/>
        <xdr:cNvSpPr txBox="1"/>
      </xdr:nvSpPr>
      <xdr:spPr>
        <a:xfrm>
          <a:off x="7593965" y="96913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166370</xdr:rowOff>
    </xdr:from>
    <xdr:to xmlns:xdr="http://schemas.openxmlformats.org/drawingml/2006/spreadsheetDrawing">
      <xdr:col>36</xdr:col>
      <xdr:colOff>165100</xdr:colOff>
      <xdr:row>58</xdr:row>
      <xdr:rowOff>96520</xdr:rowOff>
    </xdr:to>
    <xdr:sp macro="" textlink="">
      <xdr:nvSpPr>
        <xdr:cNvPr id="355" name="フローチャート: 判断 354"/>
        <xdr:cNvSpPr/>
      </xdr:nvSpPr>
      <xdr:spPr>
        <a:xfrm>
          <a:off x="6921500" y="993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113030</xdr:rowOff>
    </xdr:from>
    <xdr:ext cx="527050" cy="259080"/>
    <xdr:sp macro="" textlink="">
      <xdr:nvSpPr>
        <xdr:cNvPr id="356" name="テキスト ボックス 355"/>
        <xdr:cNvSpPr txBox="1"/>
      </xdr:nvSpPr>
      <xdr:spPr>
        <a:xfrm>
          <a:off x="6704965" y="97142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7" name="テキスト ボックス 356"/>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58" name="テキスト ボックス 357"/>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59" name="テキスト ボックス 358"/>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0" name="テキスト ボックス 359"/>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1" name="テキスト ボックス 360"/>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133985</xdr:rowOff>
    </xdr:from>
    <xdr:to xmlns:xdr="http://schemas.openxmlformats.org/drawingml/2006/spreadsheetDrawing">
      <xdr:col>55</xdr:col>
      <xdr:colOff>50800</xdr:colOff>
      <xdr:row>59</xdr:row>
      <xdr:rowOff>64135</xdr:rowOff>
    </xdr:to>
    <xdr:sp macro="" textlink="">
      <xdr:nvSpPr>
        <xdr:cNvPr id="362" name="楕円 361"/>
        <xdr:cNvSpPr/>
      </xdr:nvSpPr>
      <xdr:spPr>
        <a:xfrm>
          <a:off x="10426700" y="1007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58</xdr:row>
      <xdr:rowOff>48895</xdr:rowOff>
    </xdr:from>
    <xdr:ext cx="469900" cy="259080"/>
    <xdr:sp macro="" textlink="">
      <xdr:nvSpPr>
        <xdr:cNvPr id="363" name="農林水産業費該当値テキスト"/>
        <xdr:cNvSpPr txBox="1"/>
      </xdr:nvSpPr>
      <xdr:spPr>
        <a:xfrm>
          <a:off x="10528300" y="99929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8,148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129540</xdr:rowOff>
    </xdr:from>
    <xdr:to xmlns:xdr="http://schemas.openxmlformats.org/drawingml/2006/spreadsheetDrawing">
      <xdr:col>50</xdr:col>
      <xdr:colOff>165100</xdr:colOff>
      <xdr:row>59</xdr:row>
      <xdr:rowOff>59690</xdr:rowOff>
    </xdr:to>
    <xdr:sp macro="" textlink="">
      <xdr:nvSpPr>
        <xdr:cNvPr id="364" name="楕円 363"/>
        <xdr:cNvSpPr/>
      </xdr:nvSpPr>
      <xdr:spPr>
        <a:xfrm>
          <a:off x="9588500" y="100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59</xdr:row>
      <xdr:rowOff>50800</xdr:rowOff>
    </xdr:from>
    <xdr:ext cx="462280" cy="259080"/>
    <xdr:sp macro="" textlink="">
      <xdr:nvSpPr>
        <xdr:cNvPr id="365" name="テキスト ボックス 364"/>
        <xdr:cNvSpPr txBox="1"/>
      </xdr:nvSpPr>
      <xdr:spPr>
        <a:xfrm>
          <a:off x="9404350" y="101663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140335</xdr:rowOff>
    </xdr:from>
    <xdr:to xmlns:xdr="http://schemas.openxmlformats.org/drawingml/2006/spreadsheetDrawing">
      <xdr:col>46</xdr:col>
      <xdr:colOff>38100</xdr:colOff>
      <xdr:row>59</xdr:row>
      <xdr:rowOff>70485</xdr:rowOff>
    </xdr:to>
    <xdr:sp macro="" textlink="">
      <xdr:nvSpPr>
        <xdr:cNvPr id="366" name="楕円 365"/>
        <xdr:cNvSpPr/>
      </xdr:nvSpPr>
      <xdr:spPr>
        <a:xfrm>
          <a:off x="8699500" y="10084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59</xdr:row>
      <xdr:rowOff>61595</xdr:rowOff>
    </xdr:from>
    <xdr:ext cx="462280" cy="259080"/>
    <xdr:sp macro="" textlink="">
      <xdr:nvSpPr>
        <xdr:cNvPr id="367" name="テキスト ボックス 366"/>
        <xdr:cNvSpPr txBox="1"/>
      </xdr:nvSpPr>
      <xdr:spPr>
        <a:xfrm>
          <a:off x="8515350" y="1017714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109220</xdr:rowOff>
    </xdr:from>
    <xdr:to xmlns:xdr="http://schemas.openxmlformats.org/drawingml/2006/spreadsheetDrawing">
      <xdr:col>41</xdr:col>
      <xdr:colOff>101600</xdr:colOff>
      <xdr:row>59</xdr:row>
      <xdr:rowOff>39370</xdr:rowOff>
    </xdr:to>
    <xdr:sp macro="" textlink="">
      <xdr:nvSpPr>
        <xdr:cNvPr id="368" name="楕円 367"/>
        <xdr:cNvSpPr/>
      </xdr:nvSpPr>
      <xdr:spPr>
        <a:xfrm>
          <a:off x="7810500" y="1005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59</xdr:row>
      <xdr:rowOff>30480</xdr:rowOff>
    </xdr:from>
    <xdr:ext cx="527050" cy="251460"/>
    <xdr:sp macro="" textlink="">
      <xdr:nvSpPr>
        <xdr:cNvPr id="369" name="テキスト ボックス 368"/>
        <xdr:cNvSpPr txBox="1"/>
      </xdr:nvSpPr>
      <xdr:spPr>
        <a:xfrm>
          <a:off x="7593965" y="101460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128905</xdr:rowOff>
    </xdr:from>
    <xdr:to xmlns:xdr="http://schemas.openxmlformats.org/drawingml/2006/spreadsheetDrawing">
      <xdr:col>36</xdr:col>
      <xdr:colOff>165100</xdr:colOff>
      <xdr:row>59</xdr:row>
      <xdr:rowOff>59055</xdr:rowOff>
    </xdr:to>
    <xdr:sp macro="" textlink="">
      <xdr:nvSpPr>
        <xdr:cNvPr id="370" name="楕円 369"/>
        <xdr:cNvSpPr/>
      </xdr:nvSpPr>
      <xdr:spPr>
        <a:xfrm>
          <a:off x="6921500" y="1007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59</xdr:row>
      <xdr:rowOff>50165</xdr:rowOff>
    </xdr:from>
    <xdr:ext cx="462280" cy="259080"/>
    <xdr:sp macro="" textlink="">
      <xdr:nvSpPr>
        <xdr:cNvPr id="371" name="テキスト ボックス 370"/>
        <xdr:cNvSpPr txBox="1"/>
      </xdr:nvSpPr>
      <xdr:spPr>
        <a:xfrm>
          <a:off x="6737350" y="1016571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2265" cy="217805"/>
    <xdr:sp macro="" textlink="">
      <xdr:nvSpPr>
        <xdr:cNvPr id="380" name="テキスト ボックス 379"/>
        <xdr:cNvSpPr txBox="1"/>
      </xdr:nvSpPr>
      <xdr:spPr>
        <a:xfrm>
          <a:off x="6565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1" name="直線コネクタ 380"/>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2" name="直線コネクタ 381"/>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1300" cy="259080"/>
    <xdr:sp macro="" textlink="">
      <xdr:nvSpPr>
        <xdr:cNvPr id="383" name="テキスト ボックス 382"/>
        <xdr:cNvSpPr txBox="1"/>
      </xdr:nvSpPr>
      <xdr:spPr>
        <a:xfrm>
          <a:off x="6355080" y="13446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4" name="直線コネクタ 383"/>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88010" cy="259080"/>
    <xdr:sp macro="" textlink="">
      <xdr:nvSpPr>
        <xdr:cNvPr id="385" name="テキスト ボックス 384"/>
        <xdr:cNvSpPr txBox="1"/>
      </xdr:nvSpPr>
      <xdr:spPr>
        <a:xfrm>
          <a:off x="6008370" y="13065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6" name="直線コネクタ 385"/>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88010" cy="251460"/>
    <xdr:sp macro="" textlink="">
      <xdr:nvSpPr>
        <xdr:cNvPr id="387" name="テキスト ボックス 386"/>
        <xdr:cNvSpPr txBox="1"/>
      </xdr:nvSpPr>
      <xdr:spPr>
        <a:xfrm>
          <a:off x="6008370" y="12684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88" name="直線コネクタ 387"/>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88010" cy="259080"/>
    <xdr:sp macro="" textlink="">
      <xdr:nvSpPr>
        <xdr:cNvPr id="389" name="テキスト ボックス 388"/>
        <xdr:cNvSpPr txBox="1"/>
      </xdr:nvSpPr>
      <xdr:spPr>
        <a:xfrm>
          <a:off x="6008370" y="12303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0" name="直線コネクタ 389"/>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88010" cy="259080"/>
    <xdr:sp macro="" textlink="">
      <xdr:nvSpPr>
        <xdr:cNvPr id="391" name="テキスト ボックス 390"/>
        <xdr:cNvSpPr txBox="1"/>
      </xdr:nvSpPr>
      <xdr:spPr>
        <a:xfrm>
          <a:off x="6008370" y="1192276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2" name="直線コネクタ 391"/>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8010" cy="251460"/>
    <xdr:sp macro="" textlink="">
      <xdr:nvSpPr>
        <xdr:cNvPr id="393" name="テキスト ボックス 392"/>
        <xdr:cNvSpPr txBox="1"/>
      </xdr:nvSpPr>
      <xdr:spPr>
        <a:xfrm>
          <a:off x="6008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18415</xdr:rowOff>
    </xdr:from>
    <xdr:to xmlns:xdr="http://schemas.openxmlformats.org/drawingml/2006/spreadsheetDrawing">
      <xdr:col>54</xdr:col>
      <xdr:colOff>189865</xdr:colOff>
      <xdr:row>79</xdr:row>
      <xdr:rowOff>40640</xdr:rowOff>
    </xdr:to>
    <xdr:cxnSp macro="">
      <xdr:nvCxnSpPr>
        <xdr:cNvPr id="395" name="直線コネクタ 394"/>
        <xdr:cNvCxnSpPr/>
      </xdr:nvCxnSpPr>
      <xdr:spPr>
        <a:xfrm flipV="1">
          <a:off x="10475595" y="12019915"/>
          <a:ext cx="1270" cy="15652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44450</xdr:rowOff>
    </xdr:from>
    <xdr:ext cx="469900" cy="259080"/>
    <xdr:sp macro="" textlink="">
      <xdr:nvSpPr>
        <xdr:cNvPr id="396" name="商工費最小値テキスト"/>
        <xdr:cNvSpPr txBox="1"/>
      </xdr:nvSpPr>
      <xdr:spPr>
        <a:xfrm>
          <a:off x="10528300" y="135890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40640</xdr:rowOff>
    </xdr:from>
    <xdr:to xmlns:xdr="http://schemas.openxmlformats.org/drawingml/2006/spreadsheetDrawing">
      <xdr:col>55</xdr:col>
      <xdr:colOff>88900</xdr:colOff>
      <xdr:row>79</xdr:row>
      <xdr:rowOff>40640</xdr:rowOff>
    </xdr:to>
    <xdr:cxnSp macro="">
      <xdr:nvCxnSpPr>
        <xdr:cNvPr id="397" name="直線コネクタ 396"/>
        <xdr:cNvCxnSpPr/>
      </xdr:nvCxnSpPr>
      <xdr:spPr>
        <a:xfrm>
          <a:off x="10388600" y="13585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68</xdr:row>
      <xdr:rowOff>136525</xdr:rowOff>
    </xdr:from>
    <xdr:ext cx="598805" cy="258445"/>
    <xdr:sp macro="" textlink="">
      <xdr:nvSpPr>
        <xdr:cNvPr id="398" name="商工費最大値テキスト"/>
        <xdr:cNvSpPr txBox="1"/>
      </xdr:nvSpPr>
      <xdr:spPr>
        <a:xfrm>
          <a:off x="10528300" y="1179512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411,772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18415</xdr:rowOff>
    </xdr:from>
    <xdr:to xmlns:xdr="http://schemas.openxmlformats.org/drawingml/2006/spreadsheetDrawing">
      <xdr:col>55</xdr:col>
      <xdr:colOff>88900</xdr:colOff>
      <xdr:row>70</xdr:row>
      <xdr:rowOff>18415</xdr:rowOff>
    </xdr:to>
    <xdr:cxnSp macro="">
      <xdr:nvCxnSpPr>
        <xdr:cNvPr id="399" name="直線コネクタ 398"/>
        <xdr:cNvCxnSpPr/>
      </xdr:nvCxnSpPr>
      <xdr:spPr>
        <a:xfrm>
          <a:off x="10388600" y="12019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79</xdr:row>
      <xdr:rowOff>635</xdr:rowOff>
    </xdr:from>
    <xdr:to xmlns:xdr="http://schemas.openxmlformats.org/drawingml/2006/spreadsheetDrawing">
      <xdr:col>55</xdr:col>
      <xdr:colOff>0</xdr:colOff>
      <xdr:row>79</xdr:row>
      <xdr:rowOff>10795</xdr:rowOff>
    </xdr:to>
    <xdr:cxnSp macro="">
      <xdr:nvCxnSpPr>
        <xdr:cNvPr id="400" name="直線コネクタ 399"/>
        <xdr:cNvCxnSpPr/>
      </xdr:nvCxnSpPr>
      <xdr:spPr>
        <a:xfrm>
          <a:off x="9639300" y="13545185"/>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12700</xdr:rowOff>
    </xdr:from>
    <xdr:ext cx="534670" cy="259080"/>
    <xdr:sp macro="" textlink="">
      <xdr:nvSpPr>
        <xdr:cNvPr id="401" name="商工費平均値テキスト"/>
        <xdr:cNvSpPr txBox="1"/>
      </xdr:nvSpPr>
      <xdr:spPr>
        <a:xfrm>
          <a:off x="10528300" y="132143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46,038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161290</xdr:rowOff>
    </xdr:from>
    <xdr:to xmlns:xdr="http://schemas.openxmlformats.org/drawingml/2006/spreadsheetDrawing">
      <xdr:col>55</xdr:col>
      <xdr:colOff>50800</xdr:colOff>
      <xdr:row>78</xdr:row>
      <xdr:rowOff>91440</xdr:rowOff>
    </xdr:to>
    <xdr:sp macro="" textlink="">
      <xdr:nvSpPr>
        <xdr:cNvPr id="402" name="フローチャート: 判断 401"/>
        <xdr:cNvSpPr/>
      </xdr:nvSpPr>
      <xdr:spPr>
        <a:xfrm>
          <a:off x="10426700" y="1336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165100</xdr:rowOff>
    </xdr:from>
    <xdr:to xmlns:xdr="http://schemas.openxmlformats.org/drawingml/2006/spreadsheetDrawing">
      <xdr:col>50</xdr:col>
      <xdr:colOff>114300</xdr:colOff>
      <xdr:row>79</xdr:row>
      <xdr:rowOff>635</xdr:rowOff>
    </xdr:to>
    <xdr:cxnSp macro="">
      <xdr:nvCxnSpPr>
        <xdr:cNvPr id="403" name="直線コネクタ 402"/>
        <xdr:cNvCxnSpPr/>
      </xdr:nvCxnSpPr>
      <xdr:spPr>
        <a:xfrm>
          <a:off x="8750300" y="1353820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1270</xdr:rowOff>
    </xdr:from>
    <xdr:to xmlns:xdr="http://schemas.openxmlformats.org/drawingml/2006/spreadsheetDrawing">
      <xdr:col>50</xdr:col>
      <xdr:colOff>165100</xdr:colOff>
      <xdr:row>78</xdr:row>
      <xdr:rowOff>102870</xdr:rowOff>
    </xdr:to>
    <xdr:sp macro="" textlink="">
      <xdr:nvSpPr>
        <xdr:cNvPr id="404" name="フローチャート: 判断 403"/>
        <xdr:cNvSpPr/>
      </xdr:nvSpPr>
      <xdr:spPr>
        <a:xfrm>
          <a:off x="9588500" y="13374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119380</xdr:rowOff>
    </xdr:from>
    <xdr:ext cx="527050" cy="259080"/>
    <xdr:sp macro="" textlink="">
      <xdr:nvSpPr>
        <xdr:cNvPr id="405" name="テキスト ボックス 404"/>
        <xdr:cNvSpPr txBox="1"/>
      </xdr:nvSpPr>
      <xdr:spPr>
        <a:xfrm>
          <a:off x="9371965" y="131495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144780</xdr:rowOff>
    </xdr:from>
    <xdr:to xmlns:xdr="http://schemas.openxmlformats.org/drawingml/2006/spreadsheetDrawing">
      <xdr:col>45</xdr:col>
      <xdr:colOff>177800</xdr:colOff>
      <xdr:row>78</xdr:row>
      <xdr:rowOff>165100</xdr:rowOff>
    </xdr:to>
    <xdr:cxnSp macro="">
      <xdr:nvCxnSpPr>
        <xdr:cNvPr id="406" name="直線コネクタ 405"/>
        <xdr:cNvCxnSpPr/>
      </xdr:nvCxnSpPr>
      <xdr:spPr>
        <a:xfrm>
          <a:off x="7861300" y="1351788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161925</xdr:rowOff>
    </xdr:from>
    <xdr:to xmlns:xdr="http://schemas.openxmlformats.org/drawingml/2006/spreadsheetDrawing">
      <xdr:col>46</xdr:col>
      <xdr:colOff>38100</xdr:colOff>
      <xdr:row>78</xdr:row>
      <xdr:rowOff>92075</xdr:rowOff>
    </xdr:to>
    <xdr:sp macro="" textlink="">
      <xdr:nvSpPr>
        <xdr:cNvPr id="407" name="フローチャート: 判断 406"/>
        <xdr:cNvSpPr/>
      </xdr:nvSpPr>
      <xdr:spPr>
        <a:xfrm>
          <a:off x="8699500" y="1336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109220</xdr:rowOff>
    </xdr:from>
    <xdr:ext cx="527050" cy="251460"/>
    <xdr:sp macro="" textlink="">
      <xdr:nvSpPr>
        <xdr:cNvPr id="408" name="テキスト ボックス 407"/>
        <xdr:cNvSpPr txBox="1"/>
      </xdr:nvSpPr>
      <xdr:spPr>
        <a:xfrm>
          <a:off x="8482965" y="131394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144780</xdr:rowOff>
    </xdr:from>
    <xdr:to xmlns:xdr="http://schemas.openxmlformats.org/drawingml/2006/spreadsheetDrawing">
      <xdr:col>41</xdr:col>
      <xdr:colOff>50800</xdr:colOff>
      <xdr:row>78</xdr:row>
      <xdr:rowOff>158115</xdr:rowOff>
    </xdr:to>
    <xdr:cxnSp macro="">
      <xdr:nvCxnSpPr>
        <xdr:cNvPr id="409" name="直線コネクタ 408"/>
        <xdr:cNvCxnSpPr/>
      </xdr:nvCxnSpPr>
      <xdr:spPr>
        <a:xfrm flipV="1">
          <a:off x="6972300" y="1351788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10795</xdr:rowOff>
    </xdr:from>
    <xdr:to xmlns:xdr="http://schemas.openxmlformats.org/drawingml/2006/spreadsheetDrawing">
      <xdr:col>41</xdr:col>
      <xdr:colOff>101600</xdr:colOff>
      <xdr:row>78</xdr:row>
      <xdr:rowOff>112395</xdr:rowOff>
    </xdr:to>
    <xdr:sp macro="" textlink="">
      <xdr:nvSpPr>
        <xdr:cNvPr id="410" name="フローチャート: 判断 409"/>
        <xdr:cNvSpPr/>
      </xdr:nvSpPr>
      <xdr:spPr>
        <a:xfrm>
          <a:off x="7810500" y="13383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128905</xdr:rowOff>
    </xdr:from>
    <xdr:ext cx="527050" cy="259080"/>
    <xdr:sp macro="" textlink="">
      <xdr:nvSpPr>
        <xdr:cNvPr id="411" name="テキスト ボックス 410"/>
        <xdr:cNvSpPr txBox="1"/>
      </xdr:nvSpPr>
      <xdr:spPr>
        <a:xfrm>
          <a:off x="7593965" y="131591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40,457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13970</xdr:rowOff>
    </xdr:from>
    <xdr:to xmlns:xdr="http://schemas.openxmlformats.org/drawingml/2006/spreadsheetDrawing">
      <xdr:col>36</xdr:col>
      <xdr:colOff>165100</xdr:colOff>
      <xdr:row>78</xdr:row>
      <xdr:rowOff>115570</xdr:rowOff>
    </xdr:to>
    <xdr:sp macro="" textlink="">
      <xdr:nvSpPr>
        <xdr:cNvPr id="412" name="フローチャート: 判断 411"/>
        <xdr:cNvSpPr/>
      </xdr:nvSpPr>
      <xdr:spPr>
        <a:xfrm>
          <a:off x="6921500" y="13387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132080</xdr:rowOff>
    </xdr:from>
    <xdr:ext cx="527050" cy="251460"/>
    <xdr:sp macro="" textlink="">
      <xdr:nvSpPr>
        <xdr:cNvPr id="413" name="テキスト ボックス 412"/>
        <xdr:cNvSpPr txBox="1"/>
      </xdr:nvSpPr>
      <xdr:spPr>
        <a:xfrm>
          <a:off x="6704965" y="1316228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39,632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4" name="テキスト ボックス 413"/>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5" name="テキスト ボックス 414"/>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6" name="テキスト ボックス 415"/>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7" name="テキスト ボックス 416"/>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8" name="テキスト ボックス 417"/>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132080</xdr:rowOff>
    </xdr:from>
    <xdr:to xmlns:xdr="http://schemas.openxmlformats.org/drawingml/2006/spreadsheetDrawing">
      <xdr:col>55</xdr:col>
      <xdr:colOff>50800</xdr:colOff>
      <xdr:row>79</xdr:row>
      <xdr:rowOff>61595</xdr:rowOff>
    </xdr:to>
    <xdr:sp macro="" textlink="">
      <xdr:nvSpPr>
        <xdr:cNvPr id="419" name="楕円 418"/>
        <xdr:cNvSpPr/>
      </xdr:nvSpPr>
      <xdr:spPr>
        <a:xfrm>
          <a:off x="10426700" y="135051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46355</xdr:rowOff>
    </xdr:from>
    <xdr:ext cx="469900" cy="259080"/>
    <xdr:sp macro="" textlink="">
      <xdr:nvSpPr>
        <xdr:cNvPr id="420" name="商工費該当値テキスト"/>
        <xdr:cNvSpPr txBox="1"/>
      </xdr:nvSpPr>
      <xdr:spPr>
        <a:xfrm>
          <a:off x="10528300" y="134194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8,790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121285</xdr:rowOff>
    </xdr:from>
    <xdr:to xmlns:xdr="http://schemas.openxmlformats.org/drawingml/2006/spreadsheetDrawing">
      <xdr:col>50</xdr:col>
      <xdr:colOff>165100</xdr:colOff>
      <xdr:row>79</xdr:row>
      <xdr:rowOff>52070</xdr:rowOff>
    </xdr:to>
    <xdr:sp macro="" textlink="">
      <xdr:nvSpPr>
        <xdr:cNvPr id="421" name="楕円 420"/>
        <xdr:cNvSpPr/>
      </xdr:nvSpPr>
      <xdr:spPr>
        <a:xfrm>
          <a:off x="9588500" y="134943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79</xdr:row>
      <xdr:rowOff>42545</xdr:rowOff>
    </xdr:from>
    <xdr:ext cx="527050" cy="251460"/>
    <xdr:sp macro="" textlink="">
      <xdr:nvSpPr>
        <xdr:cNvPr id="422" name="テキスト ボックス 421"/>
        <xdr:cNvSpPr txBox="1"/>
      </xdr:nvSpPr>
      <xdr:spPr>
        <a:xfrm>
          <a:off x="9371965" y="1358709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114300</xdr:rowOff>
    </xdr:from>
    <xdr:to xmlns:xdr="http://schemas.openxmlformats.org/drawingml/2006/spreadsheetDrawing">
      <xdr:col>46</xdr:col>
      <xdr:colOff>38100</xdr:colOff>
      <xdr:row>79</xdr:row>
      <xdr:rowOff>44450</xdr:rowOff>
    </xdr:to>
    <xdr:sp macro="" textlink="">
      <xdr:nvSpPr>
        <xdr:cNvPr id="423" name="楕円 422"/>
        <xdr:cNvSpPr/>
      </xdr:nvSpPr>
      <xdr:spPr>
        <a:xfrm>
          <a:off x="86995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79</xdr:row>
      <xdr:rowOff>35560</xdr:rowOff>
    </xdr:from>
    <xdr:ext cx="527050" cy="259080"/>
    <xdr:sp macro="" textlink="">
      <xdr:nvSpPr>
        <xdr:cNvPr id="424" name="テキスト ボックス 423"/>
        <xdr:cNvSpPr txBox="1"/>
      </xdr:nvSpPr>
      <xdr:spPr>
        <a:xfrm>
          <a:off x="8482965" y="1358011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93980</xdr:rowOff>
    </xdr:from>
    <xdr:to xmlns:xdr="http://schemas.openxmlformats.org/drawingml/2006/spreadsheetDrawing">
      <xdr:col>41</xdr:col>
      <xdr:colOff>101600</xdr:colOff>
      <xdr:row>79</xdr:row>
      <xdr:rowOff>24130</xdr:rowOff>
    </xdr:to>
    <xdr:sp macro="" textlink="">
      <xdr:nvSpPr>
        <xdr:cNvPr id="425" name="楕円 424"/>
        <xdr:cNvSpPr/>
      </xdr:nvSpPr>
      <xdr:spPr>
        <a:xfrm>
          <a:off x="7810500" y="1346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79</xdr:row>
      <xdr:rowOff>15240</xdr:rowOff>
    </xdr:from>
    <xdr:ext cx="527050" cy="259080"/>
    <xdr:sp macro="" textlink="">
      <xdr:nvSpPr>
        <xdr:cNvPr id="426" name="テキスト ボックス 425"/>
        <xdr:cNvSpPr txBox="1"/>
      </xdr:nvSpPr>
      <xdr:spPr>
        <a:xfrm>
          <a:off x="7593965" y="135597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18,678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107315</xdr:rowOff>
    </xdr:from>
    <xdr:to xmlns:xdr="http://schemas.openxmlformats.org/drawingml/2006/spreadsheetDrawing">
      <xdr:col>36</xdr:col>
      <xdr:colOff>165100</xdr:colOff>
      <xdr:row>79</xdr:row>
      <xdr:rowOff>37465</xdr:rowOff>
    </xdr:to>
    <xdr:sp macro="" textlink="">
      <xdr:nvSpPr>
        <xdr:cNvPr id="427" name="楕円 426"/>
        <xdr:cNvSpPr/>
      </xdr:nvSpPr>
      <xdr:spPr>
        <a:xfrm>
          <a:off x="6921500" y="134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79</xdr:row>
      <xdr:rowOff>29210</xdr:rowOff>
    </xdr:from>
    <xdr:ext cx="527050" cy="251460"/>
    <xdr:sp macro="" textlink="">
      <xdr:nvSpPr>
        <xdr:cNvPr id="428" name="テキスト ボックス 427"/>
        <xdr:cNvSpPr txBox="1"/>
      </xdr:nvSpPr>
      <xdr:spPr>
        <a:xfrm>
          <a:off x="6704965" y="135737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38,033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2265" cy="217805"/>
    <xdr:sp macro="" textlink="">
      <xdr:nvSpPr>
        <xdr:cNvPr id="437" name="テキスト ボックス 436"/>
        <xdr:cNvSpPr txBox="1"/>
      </xdr:nvSpPr>
      <xdr:spPr>
        <a:xfrm>
          <a:off x="6565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8" name="直線コネクタ 437"/>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39" name="直線コネクタ 438"/>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1300" cy="251460"/>
    <xdr:sp macro="" textlink="">
      <xdr:nvSpPr>
        <xdr:cNvPr id="440" name="テキスト ボックス 439"/>
        <xdr:cNvSpPr txBox="1"/>
      </xdr:nvSpPr>
      <xdr:spPr>
        <a:xfrm>
          <a:off x="6355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1" name="直線コネクタ 440"/>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88010" cy="251460"/>
    <xdr:sp macro="" textlink="">
      <xdr:nvSpPr>
        <xdr:cNvPr id="442" name="テキスト ボックス 441"/>
        <xdr:cNvSpPr txBox="1"/>
      </xdr:nvSpPr>
      <xdr:spPr>
        <a:xfrm>
          <a:off x="6008370" y="16342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3" name="直線コネクタ 442"/>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88010" cy="251460"/>
    <xdr:sp macro="" textlink="">
      <xdr:nvSpPr>
        <xdr:cNvPr id="444" name="テキスト ボックス 443"/>
        <xdr:cNvSpPr txBox="1"/>
      </xdr:nvSpPr>
      <xdr:spPr>
        <a:xfrm>
          <a:off x="6008370" y="15885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5" name="直線コネクタ 444"/>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88010" cy="251460"/>
    <xdr:sp macro="" textlink="">
      <xdr:nvSpPr>
        <xdr:cNvPr id="446" name="テキスト ボックス 445"/>
        <xdr:cNvSpPr txBox="1"/>
      </xdr:nvSpPr>
      <xdr:spPr>
        <a:xfrm>
          <a:off x="6008370" y="15427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7" name="直線コネクタ 446"/>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8010" cy="251460"/>
    <xdr:sp macro="" textlink="">
      <xdr:nvSpPr>
        <xdr:cNvPr id="448" name="テキスト ボックス 447"/>
        <xdr:cNvSpPr txBox="1"/>
      </xdr:nvSpPr>
      <xdr:spPr>
        <a:xfrm>
          <a:off x="6008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9"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91</xdr:row>
      <xdr:rowOff>20320</xdr:rowOff>
    </xdr:from>
    <xdr:to xmlns:xdr="http://schemas.openxmlformats.org/drawingml/2006/spreadsheetDrawing">
      <xdr:col>54</xdr:col>
      <xdr:colOff>189865</xdr:colOff>
      <xdr:row>98</xdr:row>
      <xdr:rowOff>36195</xdr:rowOff>
    </xdr:to>
    <xdr:cxnSp macro="">
      <xdr:nvCxnSpPr>
        <xdr:cNvPr id="450" name="直線コネクタ 449"/>
        <xdr:cNvCxnSpPr/>
      </xdr:nvCxnSpPr>
      <xdr:spPr>
        <a:xfrm flipV="1">
          <a:off x="10475595" y="15622270"/>
          <a:ext cx="1270" cy="12160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40640</xdr:rowOff>
    </xdr:from>
    <xdr:ext cx="534670" cy="251460"/>
    <xdr:sp macro="" textlink="">
      <xdr:nvSpPr>
        <xdr:cNvPr id="451" name="土木費最小値テキスト"/>
        <xdr:cNvSpPr txBox="1"/>
      </xdr:nvSpPr>
      <xdr:spPr>
        <a:xfrm>
          <a:off x="10528300" y="168427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22,591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36195</xdr:rowOff>
    </xdr:from>
    <xdr:to xmlns:xdr="http://schemas.openxmlformats.org/drawingml/2006/spreadsheetDrawing">
      <xdr:col>55</xdr:col>
      <xdr:colOff>88900</xdr:colOff>
      <xdr:row>98</xdr:row>
      <xdr:rowOff>36195</xdr:rowOff>
    </xdr:to>
    <xdr:cxnSp macro="">
      <xdr:nvCxnSpPr>
        <xdr:cNvPr id="452" name="直線コネクタ 451"/>
        <xdr:cNvCxnSpPr/>
      </xdr:nvCxnSpPr>
      <xdr:spPr>
        <a:xfrm>
          <a:off x="10388600" y="16838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138430</xdr:rowOff>
    </xdr:from>
    <xdr:ext cx="598805" cy="259080"/>
    <xdr:sp macro="" textlink="">
      <xdr:nvSpPr>
        <xdr:cNvPr id="453" name="土木費最大値テキスト"/>
        <xdr:cNvSpPr txBox="1"/>
      </xdr:nvSpPr>
      <xdr:spPr>
        <a:xfrm>
          <a:off x="10528300" y="153974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288,657</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20320</xdr:rowOff>
    </xdr:from>
    <xdr:to xmlns:xdr="http://schemas.openxmlformats.org/drawingml/2006/spreadsheetDrawing">
      <xdr:col>55</xdr:col>
      <xdr:colOff>88900</xdr:colOff>
      <xdr:row>91</xdr:row>
      <xdr:rowOff>20320</xdr:rowOff>
    </xdr:to>
    <xdr:cxnSp macro="">
      <xdr:nvCxnSpPr>
        <xdr:cNvPr id="454" name="直線コネクタ 453"/>
        <xdr:cNvCxnSpPr/>
      </xdr:nvCxnSpPr>
      <xdr:spPr>
        <a:xfrm>
          <a:off x="10388600" y="156222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3175</xdr:rowOff>
    </xdr:from>
    <xdr:to xmlns:xdr="http://schemas.openxmlformats.org/drawingml/2006/spreadsheetDrawing">
      <xdr:col>55</xdr:col>
      <xdr:colOff>0</xdr:colOff>
      <xdr:row>97</xdr:row>
      <xdr:rowOff>26035</xdr:rowOff>
    </xdr:to>
    <xdr:cxnSp macro="">
      <xdr:nvCxnSpPr>
        <xdr:cNvPr id="455" name="直線コネクタ 454"/>
        <xdr:cNvCxnSpPr/>
      </xdr:nvCxnSpPr>
      <xdr:spPr>
        <a:xfrm>
          <a:off x="9639300" y="16633825"/>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22225</xdr:rowOff>
    </xdr:from>
    <xdr:ext cx="534670" cy="258445"/>
    <xdr:sp macro="" textlink="">
      <xdr:nvSpPr>
        <xdr:cNvPr id="456" name="土木費平均値テキスト"/>
        <xdr:cNvSpPr txBox="1"/>
      </xdr:nvSpPr>
      <xdr:spPr>
        <a:xfrm>
          <a:off x="10528300" y="1630997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94,579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170815</xdr:rowOff>
    </xdr:from>
    <xdr:to xmlns:xdr="http://schemas.openxmlformats.org/drawingml/2006/spreadsheetDrawing">
      <xdr:col>55</xdr:col>
      <xdr:colOff>50800</xdr:colOff>
      <xdr:row>96</xdr:row>
      <xdr:rowOff>100965</xdr:rowOff>
    </xdr:to>
    <xdr:sp macro="" textlink="">
      <xdr:nvSpPr>
        <xdr:cNvPr id="457" name="フローチャート: 判断 456"/>
        <xdr:cNvSpPr/>
      </xdr:nvSpPr>
      <xdr:spPr>
        <a:xfrm>
          <a:off x="10426700" y="1645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97</xdr:row>
      <xdr:rowOff>3175</xdr:rowOff>
    </xdr:from>
    <xdr:to xmlns:xdr="http://schemas.openxmlformats.org/drawingml/2006/spreadsheetDrawing">
      <xdr:col>50</xdr:col>
      <xdr:colOff>114300</xdr:colOff>
      <xdr:row>97</xdr:row>
      <xdr:rowOff>52070</xdr:rowOff>
    </xdr:to>
    <xdr:cxnSp macro="">
      <xdr:nvCxnSpPr>
        <xdr:cNvPr id="458" name="直線コネクタ 457"/>
        <xdr:cNvCxnSpPr/>
      </xdr:nvCxnSpPr>
      <xdr:spPr>
        <a:xfrm flipV="1">
          <a:off x="8750300" y="1663382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31115</xdr:rowOff>
    </xdr:from>
    <xdr:to xmlns:xdr="http://schemas.openxmlformats.org/drawingml/2006/spreadsheetDrawing">
      <xdr:col>50</xdr:col>
      <xdr:colOff>165100</xdr:colOff>
      <xdr:row>96</xdr:row>
      <xdr:rowOff>132715</xdr:rowOff>
    </xdr:to>
    <xdr:sp macro="" textlink="">
      <xdr:nvSpPr>
        <xdr:cNvPr id="459" name="フローチャート: 判断 458"/>
        <xdr:cNvSpPr/>
      </xdr:nvSpPr>
      <xdr:spPr>
        <a:xfrm>
          <a:off x="9588500" y="16490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149225</xdr:rowOff>
    </xdr:from>
    <xdr:ext cx="527050" cy="259080"/>
    <xdr:sp macro="" textlink="">
      <xdr:nvSpPr>
        <xdr:cNvPr id="460" name="テキスト ボックス 459"/>
        <xdr:cNvSpPr txBox="1"/>
      </xdr:nvSpPr>
      <xdr:spPr>
        <a:xfrm>
          <a:off x="9371965" y="1626552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87,577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52070</xdr:rowOff>
    </xdr:from>
    <xdr:to xmlns:xdr="http://schemas.openxmlformats.org/drawingml/2006/spreadsheetDrawing">
      <xdr:col>45</xdr:col>
      <xdr:colOff>177800</xdr:colOff>
      <xdr:row>97</xdr:row>
      <xdr:rowOff>72390</xdr:rowOff>
    </xdr:to>
    <xdr:cxnSp macro="">
      <xdr:nvCxnSpPr>
        <xdr:cNvPr id="461" name="直線コネクタ 460"/>
        <xdr:cNvCxnSpPr/>
      </xdr:nvCxnSpPr>
      <xdr:spPr>
        <a:xfrm flipV="1">
          <a:off x="7861300" y="1668272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57150</xdr:rowOff>
    </xdr:from>
    <xdr:to xmlns:xdr="http://schemas.openxmlformats.org/drawingml/2006/spreadsheetDrawing">
      <xdr:col>46</xdr:col>
      <xdr:colOff>38100</xdr:colOff>
      <xdr:row>96</xdr:row>
      <xdr:rowOff>158750</xdr:rowOff>
    </xdr:to>
    <xdr:sp macro="" textlink="">
      <xdr:nvSpPr>
        <xdr:cNvPr id="462" name="フローチャート: 判断 461"/>
        <xdr:cNvSpPr/>
      </xdr:nvSpPr>
      <xdr:spPr>
        <a:xfrm>
          <a:off x="8699500" y="16516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3810</xdr:rowOff>
    </xdr:from>
    <xdr:ext cx="527050" cy="259080"/>
    <xdr:sp macro="" textlink="">
      <xdr:nvSpPr>
        <xdr:cNvPr id="463" name="テキスト ボックス 462"/>
        <xdr:cNvSpPr txBox="1"/>
      </xdr:nvSpPr>
      <xdr:spPr>
        <a:xfrm>
          <a:off x="8482965" y="162915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81,973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52705</xdr:rowOff>
    </xdr:from>
    <xdr:to xmlns:xdr="http://schemas.openxmlformats.org/drawingml/2006/spreadsheetDrawing">
      <xdr:col>41</xdr:col>
      <xdr:colOff>50800</xdr:colOff>
      <xdr:row>97</xdr:row>
      <xdr:rowOff>72390</xdr:rowOff>
    </xdr:to>
    <xdr:cxnSp macro="">
      <xdr:nvCxnSpPr>
        <xdr:cNvPr id="464" name="直線コネクタ 463"/>
        <xdr:cNvCxnSpPr/>
      </xdr:nvCxnSpPr>
      <xdr:spPr>
        <a:xfrm>
          <a:off x="6972300" y="1668335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53340</xdr:rowOff>
    </xdr:from>
    <xdr:to xmlns:xdr="http://schemas.openxmlformats.org/drawingml/2006/spreadsheetDrawing">
      <xdr:col>41</xdr:col>
      <xdr:colOff>101600</xdr:colOff>
      <xdr:row>96</xdr:row>
      <xdr:rowOff>154940</xdr:rowOff>
    </xdr:to>
    <xdr:sp macro="" textlink="">
      <xdr:nvSpPr>
        <xdr:cNvPr id="465" name="フローチャート: 判断 464"/>
        <xdr:cNvSpPr/>
      </xdr:nvSpPr>
      <xdr:spPr>
        <a:xfrm>
          <a:off x="7810500" y="165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0</xdr:rowOff>
    </xdr:from>
    <xdr:ext cx="527050" cy="259080"/>
    <xdr:sp macro="" textlink="">
      <xdr:nvSpPr>
        <xdr:cNvPr id="466" name="テキスト ボックス 465"/>
        <xdr:cNvSpPr txBox="1"/>
      </xdr:nvSpPr>
      <xdr:spPr>
        <a:xfrm>
          <a:off x="7593965" y="162877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82,766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73660</xdr:rowOff>
    </xdr:from>
    <xdr:to xmlns:xdr="http://schemas.openxmlformats.org/drawingml/2006/spreadsheetDrawing">
      <xdr:col>36</xdr:col>
      <xdr:colOff>165100</xdr:colOff>
      <xdr:row>97</xdr:row>
      <xdr:rowOff>3810</xdr:rowOff>
    </xdr:to>
    <xdr:sp macro="" textlink="">
      <xdr:nvSpPr>
        <xdr:cNvPr id="467" name="フローチャート: 判断 466"/>
        <xdr:cNvSpPr/>
      </xdr:nvSpPr>
      <xdr:spPr>
        <a:xfrm>
          <a:off x="6921500" y="16532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20320</xdr:rowOff>
    </xdr:from>
    <xdr:ext cx="527050" cy="251460"/>
    <xdr:sp macro="" textlink="">
      <xdr:nvSpPr>
        <xdr:cNvPr id="468" name="テキスト ボックス 467"/>
        <xdr:cNvSpPr txBox="1"/>
      </xdr:nvSpPr>
      <xdr:spPr>
        <a:xfrm>
          <a:off x="6704965" y="163080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78,337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9" name="テキスト ボックス 468"/>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0" name="テキスト ボックス 469"/>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1" name="テキスト ボックス 470"/>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2" name="テキスト ボックス 471"/>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3" name="テキスト ボックス 472"/>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146685</xdr:rowOff>
    </xdr:from>
    <xdr:to xmlns:xdr="http://schemas.openxmlformats.org/drawingml/2006/spreadsheetDrawing">
      <xdr:col>55</xdr:col>
      <xdr:colOff>50800</xdr:colOff>
      <xdr:row>97</xdr:row>
      <xdr:rowOff>76835</xdr:rowOff>
    </xdr:to>
    <xdr:sp macro="" textlink="">
      <xdr:nvSpPr>
        <xdr:cNvPr id="474" name="楕円 473"/>
        <xdr:cNvSpPr/>
      </xdr:nvSpPr>
      <xdr:spPr>
        <a:xfrm>
          <a:off x="10426700" y="1660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125095</xdr:rowOff>
    </xdr:from>
    <xdr:ext cx="534670" cy="258445"/>
    <xdr:sp macro="" textlink="">
      <xdr:nvSpPr>
        <xdr:cNvPr id="475" name="土木費該当値テキスト"/>
        <xdr:cNvSpPr txBox="1"/>
      </xdr:nvSpPr>
      <xdr:spPr>
        <a:xfrm>
          <a:off x="10528300" y="165842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123825</xdr:rowOff>
    </xdr:from>
    <xdr:to xmlns:xdr="http://schemas.openxmlformats.org/drawingml/2006/spreadsheetDrawing">
      <xdr:col>50</xdr:col>
      <xdr:colOff>165100</xdr:colOff>
      <xdr:row>97</xdr:row>
      <xdr:rowOff>53975</xdr:rowOff>
    </xdr:to>
    <xdr:sp macro="" textlink="">
      <xdr:nvSpPr>
        <xdr:cNvPr id="476" name="楕円 475"/>
        <xdr:cNvSpPr/>
      </xdr:nvSpPr>
      <xdr:spPr>
        <a:xfrm>
          <a:off x="9588500" y="1658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45720</xdr:rowOff>
    </xdr:from>
    <xdr:ext cx="527050" cy="259080"/>
    <xdr:sp macro="" textlink="">
      <xdr:nvSpPr>
        <xdr:cNvPr id="477" name="テキスト ボックス 476"/>
        <xdr:cNvSpPr txBox="1"/>
      </xdr:nvSpPr>
      <xdr:spPr>
        <a:xfrm>
          <a:off x="9371965" y="166763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67,294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1270</xdr:rowOff>
    </xdr:from>
    <xdr:to xmlns:xdr="http://schemas.openxmlformats.org/drawingml/2006/spreadsheetDrawing">
      <xdr:col>46</xdr:col>
      <xdr:colOff>38100</xdr:colOff>
      <xdr:row>97</xdr:row>
      <xdr:rowOff>102870</xdr:rowOff>
    </xdr:to>
    <xdr:sp macro="" textlink="">
      <xdr:nvSpPr>
        <xdr:cNvPr id="478" name="楕円 477"/>
        <xdr:cNvSpPr/>
      </xdr:nvSpPr>
      <xdr:spPr>
        <a:xfrm>
          <a:off x="8699500" y="1663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93980</xdr:rowOff>
    </xdr:from>
    <xdr:ext cx="527050" cy="259080"/>
    <xdr:sp macro="" textlink="">
      <xdr:nvSpPr>
        <xdr:cNvPr id="479" name="テキスト ボックス 478"/>
        <xdr:cNvSpPr txBox="1"/>
      </xdr:nvSpPr>
      <xdr:spPr>
        <a:xfrm>
          <a:off x="8482965" y="167246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21590</xdr:rowOff>
    </xdr:from>
    <xdr:to xmlns:xdr="http://schemas.openxmlformats.org/drawingml/2006/spreadsheetDrawing">
      <xdr:col>41</xdr:col>
      <xdr:colOff>101600</xdr:colOff>
      <xdr:row>97</xdr:row>
      <xdr:rowOff>123190</xdr:rowOff>
    </xdr:to>
    <xdr:sp macro="" textlink="">
      <xdr:nvSpPr>
        <xdr:cNvPr id="480" name="楕円 479"/>
        <xdr:cNvSpPr/>
      </xdr:nvSpPr>
      <xdr:spPr>
        <a:xfrm>
          <a:off x="7810500" y="1665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114300</xdr:rowOff>
    </xdr:from>
    <xdr:ext cx="527050" cy="259080"/>
    <xdr:sp macro="" textlink="">
      <xdr:nvSpPr>
        <xdr:cNvPr id="481" name="テキスト ボックス 480"/>
        <xdr:cNvSpPr txBox="1"/>
      </xdr:nvSpPr>
      <xdr:spPr>
        <a:xfrm>
          <a:off x="7593965" y="167449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1905</xdr:rowOff>
    </xdr:from>
    <xdr:to xmlns:xdr="http://schemas.openxmlformats.org/drawingml/2006/spreadsheetDrawing">
      <xdr:col>36</xdr:col>
      <xdr:colOff>165100</xdr:colOff>
      <xdr:row>97</xdr:row>
      <xdr:rowOff>103505</xdr:rowOff>
    </xdr:to>
    <xdr:sp macro="" textlink="">
      <xdr:nvSpPr>
        <xdr:cNvPr id="482" name="楕円 481"/>
        <xdr:cNvSpPr/>
      </xdr:nvSpPr>
      <xdr:spPr>
        <a:xfrm>
          <a:off x="6921500" y="1663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94615</xdr:rowOff>
    </xdr:from>
    <xdr:ext cx="527050" cy="259080"/>
    <xdr:sp macro="" textlink="">
      <xdr:nvSpPr>
        <xdr:cNvPr id="483" name="テキスト ボックス 482"/>
        <xdr:cNvSpPr txBox="1"/>
      </xdr:nvSpPr>
      <xdr:spPr>
        <a:xfrm>
          <a:off x="6704965" y="1672526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56,494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4" name="正方形/長方形 48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5" name="正方形/長方形 484"/>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6" name="正方形/長方形 485"/>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7" name="正方形/長方形 486"/>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8" name="正方形/長方形 487"/>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89" name="正方形/長方形 488"/>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0" name="正方形/長方形 489"/>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1" name="正方形/長方形 490"/>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2265" cy="217805"/>
    <xdr:sp macro="" textlink="">
      <xdr:nvSpPr>
        <xdr:cNvPr id="492" name="テキスト ボックス 491"/>
        <xdr:cNvSpPr txBox="1"/>
      </xdr:nvSpPr>
      <xdr:spPr>
        <a:xfrm>
          <a:off x="12407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3" name="直線コネクタ 492"/>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494" name="直線コネクタ 493"/>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1300" cy="259080"/>
    <xdr:sp macro="" textlink="">
      <xdr:nvSpPr>
        <xdr:cNvPr id="495" name="テキスト ボックス 494"/>
        <xdr:cNvSpPr txBox="1"/>
      </xdr:nvSpPr>
      <xdr:spPr>
        <a:xfrm>
          <a:off x="12197080" y="664337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496" name="直線コネクタ 495"/>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1495" cy="251460"/>
    <xdr:sp macro="" textlink="">
      <xdr:nvSpPr>
        <xdr:cNvPr id="497" name="テキスト ボックス 496"/>
        <xdr:cNvSpPr txBox="1"/>
      </xdr:nvSpPr>
      <xdr:spPr>
        <a:xfrm>
          <a:off x="11914505" y="6316345"/>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498" name="直線コネクタ 497"/>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9080"/>
    <xdr:sp macro="" textlink="">
      <xdr:nvSpPr>
        <xdr:cNvPr id="499" name="テキスト ボックス 498"/>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00" name="直線コネクタ 499"/>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6350</xdr:rowOff>
    </xdr:from>
    <xdr:ext cx="531495" cy="251460"/>
    <xdr:sp macro="" textlink="">
      <xdr:nvSpPr>
        <xdr:cNvPr id="501" name="テキスト ボックス 500"/>
        <xdr:cNvSpPr txBox="1"/>
      </xdr:nvSpPr>
      <xdr:spPr>
        <a:xfrm>
          <a:off x="11914505" y="5664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02" name="直線コネクタ 501"/>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22225</xdr:rowOff>
    </xdr:from>
    <xdr:ext cx="588010" cy="258445"/>
    <xdr:sp macro="" textlink="">
      <xdr:nvSpPr>
        <xdr:cNvPr id="503" name="テキスト ボックス 502"/>
        <xdr:cNvSpPr txBox="1"/>
      </xdr:nvSpPr>
      <xdr:spPr>
        <a:xfrm>
          <a:off x="11850370" y="5337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04" name="直線コネクタ 503"/>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38100</xdr:rowOff>
    </xdr:from>
    <xdr:ext cx="588010" cy="259080"/>
    <xdr:sp macro="" textlink="">
      <xdr:nvSpPr>
        <xdr:cNvPr id="505" name="テキスト ボックス 504"/>
        <xdr:cNvSpPr txBox="1"/>
      </xdr:nvSpPr>
      <xdr:spPr>
        <a:xfrm>
          <a:off x="11850370" y="5010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6" name="直線コネクタ 505"/>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88010" cy="251460"/>
    <xdr:sp macro="" textlink="">
      <xdr:nvSpPr>
        <xdr:cNvPr id="507" name="テキスト ボックス 506"/>
        <xdr:cNvSpPr txBox="1"/>
      </xdr:nvSpPr>
      <xdr:spPr>
        <a:xfrm>
          <a:off x="11850370" y="4683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55880</xdr:rowOff>
    </xdr:from>
    <xdr:to xmlns:xdr="http://schemas.openxmlformats.org/drawingml/2006/spreadsheetDrawing">
      <xdr:col>85</xdr:col>
      <xdr:colOff>126365</xdr:colOff>
      <xdr:row>38</xdr:row>
      <xdr:rowOff>56515</xdr:rowOff>
    </xdr:to>
    <xdr:cxnSp macro="">
      <xdr:nvCxnSpPr>
        <xdr:cNvPr id="509" name="直線コネクタ 508"/>
        <xdr:cNvCxnSpPr/>
      </xdr:nvCxnSpPr>
      <xdr:spPr>
        <a:xfrm flipV="1">
          <a:off x="16317595" y="5370830"/>
          <a:ext cx="1270" cy="1200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60325</xdr:rowOff>
    </xdr:from>
    <xdr:ext cx="534670" cy="259080"/>
    <xdr:sp macro="" textlink="">
      <xdr:nvSpPr>
        <xdr:cNvPr id="510" name="消防費最小値テキスト"/>
        <xdr:cNvSpPr txBox="1"/>
      </xdr:nvSpPr>
      <xdr:spPr>
        <a:xfrm>
          <a:off x="16370300" y="6575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19,624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56515</xdr:rowOff>
    </xdr:from>
    <xdr:to xmlns:xdr="http://schemas.openxmlformats.org/drawingml/2006/spreadsheetDrawing">
      <xdr:col>86</xdr:col>
      <xdr:colOff>25400</xdr:colOff>
      <xdr:row>38</xdr:row>
      <xdr:rowOff>56515</xdr:rowOff>
    </xdr:to>
    <xdr:cxnSp macro="">
      <xdr:nvCxnSpPr>
        <xdr:cNvPr id="511" name="直線コネクタ 510"/>
        <xdr:cNvCxnSpPr/>
      </xdr:nvCxnSpPr>
      <xdr:spPr>
        <a:xfrm>
          <a:off x="16230600" y="6571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2540</xdr:rowOff>
    </xdr:from>
    <xdr:ext cx="598805" cy="259080"/>
    <xdr:sp macro="" textlink="">
      <xdr:nvSpPr>
        <xdr:cNvPr id="512" name="消防費最大値テキスト"/>
        <xdr:cNvSpPr txBox="1"/>
      </xdr:nvSpPr>
      <xdr:spPr>
        <a:xfrm>
          <a:off x="16370300" y="51460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129,954</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55880</xdr:rowOff>
    </xdr:from>
    <xdr:to xmlns:xdr="http://schemas.openxmlformats.org/drawingml/2006/spreadsheetDrawing">
      <xdr:col>86</xdr:col>
      <xdr:colOff>25400</xdr:colOff>
      <xdr:row>31</xdr:row>
      <xdr:rowOff>55880</xdr:rowOff>
    </xdr:to>
    <xdr:cxnSp macro="">
      <xdr:nvCxnSpPr>
        <xdr:cNvPr id="513" name="直線コネクタ 512"/>
        <xdr:cNvCxnSpPr/>
      </xdr:nvCxnSpPr>
      <xdr:spPr>
        <a:xfrm>
          <a:off x="16230600" y="5370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113030</xdr:rowOff>
    </xdr:from>
    <xdr:to xmlns:xdr="http://schemas.openxmlformats.org/drawingml/2006/spreadsheetDrawing">
      <xdr:col>85</xdr:col>
      <xdr:colOff>127000</xdr:colOff>
      <xdr:row>37</xdr:row>
      <xdr:rowOff>121285</xdr:rowOff>
    </xdr:to>
    <xdr:cxnSp macro="">
      <xdr:nvCxnSpPr>
        <xdr:cNvPr id="514" name="直線コネクタ 513"/>
        <xdr:cNvCxnSpPr/>
      </xdr:nvCxnSpPr>
      <xdr:spPr>
        <a:xfrm flipV="1">
          <a:off x="15481300" y="6456680"/>
          <a:ext cx="8382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35</xdr:row>
      <xdr:rowOff>119380</xdr:rowOff>
    </xdr:from>
    <xdr:ext cx="534670" cy="259080"/>
    <xdr:sp macro="" textlink="">
      <xdr:nvSpPr>
        <xdr:cNvPr id="515" name="消防費平均値テキスト"/>
        <xdr:cNvSpPr txBox="1"/>
      </xdr:nvSpPr>
      <xdr:spPr>
        <a:xfrm>
          <a:off x="16370300" y="61201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96520</xdr:rowOff>
    </xdr:from>
    <xdr:to xmlns:xdr="http://schemas.openxmlformats.org/drawingml/2006/spreadsheetDrawing">
      <xdr:col>85</xdr:col>
      <xdr:colOff>177800</xdr:colOff>
      <xdr:row>37</xdr:row>
      <xdr:rowOff>26670</xdr:rowOff>
    </xdr:to>
    <xdr:sp macro="" textlink="">
      <xdr:nvSpPr>
        <xdr:cNvPr id="516" name="フローチャート: 判断 515"/>
        <xdr:cNvSpPr/>
      </xdr:nvSpPr>
      <xdr:spPr>
        <a:xfrm>
          <a:off x="16268700" y="6268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106680</xdr:rowOff>
    </xdr:from>
    <xdr:to xmlns:xdr="http://schemas.openxmlformats.org/drawingml/2006/spreadsheetDrawing">
      <xdr:col>81</xdr:col>
      <xdr:colOff>50800</xdr:colOff>
      <xdr:row>37</xdr:row>
      <xdr:rowOff>121285</xdr:rowOff>
    </xdr:to>
    <xdr:cxnSp macro="">
      <xdr:nvCxnSpPr>
        <xdr:cNvPr id="517" name="直線コネクタ 516"/>
        <xdr:cNvCxnSpPr/>
      </xdr:nvCxnSpPr>
      <xdr:spPr>
        <a:xfrm>
          <a:off x="14592300" y="645033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132080</xdr:rowOff>
    </xdr:from>
    <xdr:to xmlns:xdr="http://schemas.openxmlformats.org/drawingml/2006/spreadsheetDrawing">
      <xdr:col>81</xdr:col>
      <xdr:colOff>101600</xdr:colOff>
      <xdr:row>37</xdr:row>
      <xdr:rowOff>62230</xdr:rowOff>
    </xdr:to>
    <xdr:sp macro="" textlink="">
      <xdr:nvSpPr>
        <xdr:cNvPr id="518" name="フローチャート: 判断 517"/>
        <xdr:cNvSpPr/>
      </xdr:nvSpPr>
      <xdr:spPr>
        <a:xfrm>
          <a:off x="15430500" y="630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78740</xdr:rowOff>
    </xdr:from>
    <xdr:ext cx="527050" cy="259080"/>
    <xdr:sp macro="" textlink="">
      <xdr:nvSpPr>
        <xdr:cNvPr id="519" name="テキスト ボックス 518"/>
        <xdr:cNvSpPr txBox="1"/>
      </xdr:nvSpPr>
      <xdr:spPr>
        <a:xfrm>
          <a:off x="15213965" y="60794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37</xdr:row>
      <xdr:rowOff>106680</xdr:rowOff>
    </xdr:from>
    <xdr:to xmlns:xdr="http://schemas.openxmlformats.org/drawingml/2006/spreadsheetDrawing">
      <xdr:col>76</xdr:col>
      <xdr:colOff>114300</xdr:colOff>
      <xdr:row>37</xdr:row>
      <xdr:rowOff>132715</xdr:rowOff>
    </xdr:to>
    <xdr:cxnSp macro="">
      <xdr:nvCxnSpPr>
        <xdr:cNvPr id="520" name="直線コネクタ 519"/>
        <xdr:cNvCxnSpPr/>
      </xdr:nvCxnSpPr>
      <xdr:spPr>
        <a:xfrm flipV="1">
          <a:off x="13703300" y="645033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141605</xdr:rowOff>
    </xdr:from>
    <xdr:to xmlns:xdr="http://schemas.openxmlformats.org/drawingml/2006/spreadsheetDrawing">
      <xdr:col>76</xdr:col>
      <xdr:colOff>165100</xdr:colOff>
      <xdr:row>37</xdr:row>
      <xdr:rowOff>71755</xdr:rowOff>
    </xdr:to>
    <xdr:sp macro="" textlink="">
      <xdr:nvSpPr>
        <xdr:cNvPr id="521" name="フローチャート: 判断 520"/>
        <xdr:cNvSpPr/>
      </xdr:nvSpPr>
      <xdr:spPr>
        <a:xfrm>
          <a:off x="14541500" y="63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88265</xdr:rowOff>
    </xdr:from>
    <xdr:ext cx="527050" cy="251460"/>
    <xdr:sp macro="" textlink="">
      <xdr:nvSpPr>
        <xdr:cNvPr id="522" name="テキスト ボックス 521"/>
        <xdr:cNvSpPr txBox="1"/>
      </xdr:nvSpPr>
      <xdr:spPr>
        <a:xfrm>
          <a:off x="14324965" y="608901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38,687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132715</xdr:rowOff>
    </xdr:from>
    <xdr:to xmlns:xdr="http://schemas.openxmlformats.org/drawingml/2006/spreadsheetDrawing">
      <xdr:col>71</xdr:col>
      <xdr:colOff>177800</xdr:colOff>
      <xdr:row>37</xdr:row>
      <xdr:rowOff>135255</xdr:rowOff>
    </xdr:to>
    <xdr:cxnSp macro="">
      <xdr:nvCxnSpPr>
        <xdr:cNvPr id="523" name="直線コネクタ 522"/>
        <xdr:cNvCxnSpPr/>
      </xdr:nvCxnSpPr>
      <xdr:spPr>
        <a:xfrm flipV="1">
          <a:off x="12814300" y="647636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149860</xdr:rowOff>
    </xdr:from>
    <xdr:to xmlns:xdr="http://schemas.openxmlformats.org/drawingml/2006/spreadsheetDrawing">
      <xdr:col>72</xdr:col>
      <xdr:colOff>38100</xdr:colOff>
      <xdr:row>37</xdr:row>
      <xdr:rowOff>80010</xdr:rowOff>
    </xdr:to>
    <xdr:sp macro="" textlink="">
      <xdr:nvSpPr>
        <xdr:cNvPr id="524" name="フローチャート: 判断 523"/>
        <xdr:cNvSpPr/>
      </xdr:nvSpPr>
      <xdr:spPr>
        <a:xfrm>
          <a:off x="13652500" y="6322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96520</xdr:rowOff>
    </xdr:from>
    <xdr:ext cx="527050" cy="259080"/>
    <xdr:sp macro="" textlink="">
      <xdr:nvSpPr>
        <xdr:cNvPr id="525" name="テキスト ボックス 524"/>
        <xdr:cNvSpPr txBox="1"/>
      </xdr:nvSpPr>
      <xdr:spPr>
        <a:xfrm>
          <a:off x="13435965" y="60972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37,902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135890</xdr:rowOff>
    </xdr:from>
    <xdr:to xmlns:xdr="http://schemas.openxmlformats.org/drawingml/2006/spreadsheetDrawing">
      <xdr:col>67</xdr:col>
      <xdr:colOff>101600</xdr:colOff>
      <xdr:row>37</xdr:row>
      <xdr:rowOff>66040</xdr:rowOff>
    </xdr:to>
    <xdr:sp macro="" textlink="">
      <xdr:nvSpPr>
        <xdr:cNvPr id="526" name="フローチャート: 判断 525"/>
        <xdr:cNvSpPr/>
      </xdr:nvSpPr>
      <xdr:spPr>
        <a:xfrm>
          <a:off x="127635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83185</xdr:rowOff>
    </xdr:from>
    <xdr:ext cx="527050" cy="259080"/>
    <xdr:sp macro="" textlink="">
      <xdr:nvSpPr>
        <xdr:cNvPr id="527" name="テキスト ボックス 526"/>
        <xdr:cNvSpPr txBox="1"/>
      </xdr:nvSpPr>
      <xdr:spPr>
        <a:xfrm>
          <a:off x="12546965" y="608393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39,155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8" name="テキスト ボックス 527"/>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9" name="テキスト ボックス 528"/>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0" name="テキスト ボックス 529"/>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1" name="テキスト ボックス 530"/>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2" name="テキスト ボックス 531"/>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62230</xdr:rowOff>
    </xdr:from>
    <xdr:to xmlns:xdr="http://schemas.openxmlformats.org/drawingml/2006/spreadsheetDrawing">
      <xdr:col>85</xdr:col>
      <xdr:colOff>177800</xdr:colOff>
      <xdr:row>37</xdr:row>
      <xdr:rowOff>163830</xdr:rowOff>
    </xdr:to>
    <xdr:sp macro="" textlink="">
      <xdr:nvSpPr>
        <xdr:cNvPr id="533" name="楕円 532"/>
        <xdr:cNvSpPr/>
      </xdr:nvSpPr>
      <xdr:spPr>
        <a:xfrm>
          <a:off x="16268700" y="64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36</xdr:row>
      <xdr:rowOff>148590</xdr:rowOff>
    </xdr:from>
    <xdr:ext cx="534670" cy="259080"/>
    <xdr:sp macro="" textlink="">
      <xdr:nvSpPr>
        <xdr:cNvPr id="534" name="消防費該当値テキスト"/>
        <xdr:cNvSpPr txBox="1"/>
      </xdr:nvSpPr>
      <xdr:spPr>
        <a:xfrm>
          <a:off x="16370300" y="63207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30,203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70485</xdr:rowOff>
    </xdr:from>
    <xdr:to xmlns:xdr="http://schemas.openxmlformats.org/drawingml/2006/spreadsheetDrawing">
      <xdr:col>81</xdr:col>
      <xdr:colOff>101600</xdr:colOff>
      <xdr:row>38</xdr:row>
      <xdr:rowOff>635</xdr:rowOff>
    </xdr:to>
    <xdr:sp macro="" textlink="">
      <xdr:nvSpPr>
        <xdr:cNvPr id="535" name="楕円 534"/>
        <xdr:cNvSpPr/>
      </xdr:nvSpPr>
      <xdr:spPr>
        <a:xfrm>
          <a:off x="15430500" y="641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163195</xdr:rowOff>
    </xdr:from>
    <xdr:ext cx="527050" cy="259080"/>
    <xdr:sp macro="" textlink="">
      <xdr:nvSpPr>
        <xdr:cNvPr id="536" name="テキスト ボックス 535"/>
        <xdr:cNvSpPr txBox="1"/>
      </xdr:nvSpPr>
      <xdr:spPr>
        <a:xfrm>
          <a:off x="15213965" y="65068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55880</xdr:rowOff>
    </xdr:from>
    <xdr:to xmlns:xdr="http://schemas.openxmlformats.org/drawingml/2006/spreadsheetDrawing">
      <xdr:col>76</xdr:col>
      <xdr:colOff>165100</xdr:colOff>
      <xdr:row>37</xdr:row>
      <xdr:rowOff>157480</xdr:rowOff>
    </xdr:to>
    <xdr:sp macro="" textlink="">
      <xdr:nvSpPr>
        <xdr:cNvPr id="537" name="楕円 536"/>
        <xdr:cNvSpPr/>
      </xdr:nvSpPr>
      <xdr:spPr>
        <a:xfrm>
          <a:off x="1454150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148590</xdr:rowOff>
    </xdr:from>
    <xdr:ext cx="527050" cy="259080"/>
    <xdr:sp macro="" textlink="">
      <xdr:nvSpPr>
        <xdr:cNvPr id="538" name="テキスト ボックス 537"/>
        <xdr:cNvSpPr txBox="1"/>
      </xdr:nvSpPr>
      <xdr:spPr>
        <a:xfrm>
          <a:off x="14324965" y="649224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30,776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81915</xdr:rowOff>
    </xdr:from>
    <xdr:to xmlns:xdr="http://schemas.openxmlformats.org/drawingml/2006/spreadsheetDrawing">
      <xdr:col>72</xdr:col>
      <xdr:colOff>38100</xdr:colOff>
      <xdr:row>38</xdr:row>
      <xdr:rowOff>12065</xdr:rowOff>
    </xdr:to>
    <xdr:sp macro="" textlink="">
      <xdr:nvSpPr>
        <xdr:cNvPr id="539" name="楕円 538"/>
        <xdr:cNvSpPr/>
      </xdr:nvSpPr>
      <xdr:spPr>
        <a:xfrm>
          <a:off x="13652500" y="642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3175</xdr:rowOff>
    </xdr:from>
    <xdr:ext cx="527050" cy="259080"/>
    <xdr:sp macro="" textlink="">
      <xdr:nvSpPr>
        <xdr:cNvPr id="540" name="テキスト ボックス 539"/>
        <xdr:cNvSpPr txBox="1"/>
      </xdr:nvSpPr>
      <xdr:spPr>
        <a:xfrm>
          <a:off x="13435965" y="65182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28,398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84455</xdr:rowOff>
    </xdr:from>
    <xdr:to xmlns:xdr="http://schemas.openxmlformats.org/drawingml/2006/spreadsheetDrawing">
      <xdr:col>67</xdr:col>
      <xdr:colOff>101600</xdr:colOff>
      <xdr:row>38</xdr:row>
      <xdr:rowOff>14605</xdr:rowOff>
    </xdr:to>
    <xdr:sp macro="" textlink="">
      <xdr:nvSpPr>
        <xdr:cNvPr id="541" name="楕円 540"/>
        <xdr:cNvSpPr/>
      </xdr:nvSpPr>
      <xdr:spPr>
        <a:xfrm>
          <a:off x="12763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6350</xdr:rowOff>
    </xdr:from>
    <xdr:ext cx="527050" cy="251460"/>
    <xdr:sp macro="" textlink="">
      <xdr:nvSpPr>
        <xdr:cNvPr id="542" name="テキスト ボックス 541"/>
        <xdr:cNvSpPr txBox="1"/>
      </xdr:nvSpPr>
      <xdr:spPr>
        <a:xfrm>
          <a:off x="12546965" y="652145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28,149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55,202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2265" cy="217805"/>
    <xdr:sp macro="" textlink="">
      <xdr:nvSpPr>
        <xdr:cNvPr id="551" name="テキスト ボックス 550"/>
        <xdr:cNvSpPr txBox="1"/>
      </xdr:nvSpPr>
      <xdr:spPr>
        <a:xfrm>
          <a:off x="12407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2" name="直線コネクタ 551"/>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53" name="直線コネクタ 552"/>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1300" cy="259080"/>
    <xdr:sp macro="" textlink="">
      <xdr:nvSpPr>
        <xdr:cNvPr id="554" name="テキスト ボックス 553"/>
        <xdr:cNvSpPr txBox="1"/>
      </xdr:nvSpPr>
      <xdr:spPr>
        <a:xfrm>
          <a:off x="12197080" y="1007237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55" name="直線コネクタ 554"/>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144145</xdr:rowOff>
    </xdr:from>
    <xdr:ext cx="588010" cy="251460"/>
    <xdr:sp macro="" textlink="">
      <xdr:nvSpPr>
        <xdr:cNvPr id="556" name="テキスト ボックス 555"/>
        <xdr:cNvSpPr txBox="1"/>
      </xdr:nvSpPr>
      <xdr:spPr>
        <a:xfrm>
          <a:off x="11850370" y="9745345"/>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57" name="直線コネクタ 556"/>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54</xdr:row>
      <xdr:rowOff>160655</xdr:rowOff>
    </xdr:from>
    <xdr:ext cx="588010" cy="259080"/>
    <xdr:sp macro="" textlink="">
      <xdr:nvSpPr>
        <xdr:cNvPr id="558" name="テキスト ボックス 557"/>
        <xdr:cNvSpPr txBox="1"/>
      </xdr:nvSpPr>
      <xdr:spPr>
        <a:xfrm>
          <a:off x="11850370" y="9418955"/>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59" name="直線コネクタ 558"/>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6350</xdr:rowOff>
    </xdr:from>
    <xdr:ext cx="588010" cy="251460"/>
    <xdr:sp macro="" textlink="">
      <xdr:nvSpPr>
        <xdr:cNvPr id="560" name="テキスト ボックス 559"/>
        <xdr:cNvSpPr txBox="1"/>
      </xdr:nvSpPr>
      <xdr:spPr>
        <a:xfrm>
          <a:off x="11850370" y="909320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61" name="直線コネクタ 560"/>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22225</xdr:rowOff>
    </xdr:from>
    <xdr:ext cx="588010" cy="258445"/>
    <xdr:sp macro="" textlink="">
      <xdr:nvSpPr>
        <xdr:cNvPr id="562" name="テキスト ボックス 561"/>
        <xdr:cNvSpPr txBox="1"/>
      </xdr:nvSpPr>
      <xdr:spPr>
        <a:xfrm>
          <a:off x="11850370" y="8766175"/>
          <a:ext cx="5880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63" name="直線コネクタ 562"/>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38100</xdr:rowOff>
    </xdr:from>
    <xdr:ext cx="588010" cy="259080"/>
    <xdr:sp macro="" textlink="">
      <xdr:nvSpPr>
        <xdr:cNvPr id="564" name="テキスト ボックス 563"/>
        <xdr:cNvSpPr txBox="1"/>
      </xdr:nvSpPr>
      <xdr:spPr>
        <a:xfrm>
          <a:off x="11850370" y="8439150"/>
          <a:ext cx="588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5" name="直線コネクタ 564"/>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88010" cy="251460"/>
    <xdr:sp macro="" textlink="">
      <xdr:nvSpPr>
        <xdr:cNvPr id="566" name="テキスト ボックス 565"/>
        <xdr:cNvSpPr txBox="1"/>
      </xdr:nvSpPr>
      <xdr:spPr>
        <a:xfrm>
          <a:off x="11850370" y="8112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49</xdr:row>
      <xdr:rowOff>170815</xdr:rowOff>
    </xdr:from>
    <xdr:to xmlns:xdr="http://schemas.openxmlformats.org/drawingml/2006/spreadsheetDrawing">
      <xdr:col>85</xdr:col>
      <xdr:colOff>126365</xdr:colOff>
      <xdr:row>58</xdr:row>
      <xdr:rowOff>128270</xdr:rowOff>
    </xdr:to>
    <xdr:cxnSp macro="">
      <xdr:nvCxnSpPr>
        <xdr:cNvPr id="568" name="直線コネクタ 567"/>
        <xdr:cNvCxnSpPr/>
      </xdr:nvCxnSpPr>
      <xdr:spPr>
        <a:xfrm flipV="1">
          <a:off x="16317595" y="8571865"/>
          <a:ext cx="1270" cy="1500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132080</xdr:rowOff>
    </xdr:from>
    <xdr:ext cx="534670" cy="251460"/>
    <xdr:sp macro="" textlink="">
      <xdr:nvSpPr>
        <xdr:cNvPr id="569" name="教育費最小値テキスト"/>
        <xdr:cNvSpPr txBox="1"/>
      </xdr:nvSpPr>
      <xdr:spPr>
        <a:xfrm>
          <a:off x="16370300" y="100761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43,482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128270</xdr:rowOff>
    </xdr:from>
    <xdr:to xmlns:xdr="http://schemas.openxmlformats.org/drawingml/2006/spreadsheetDrawing">
      <xdr:col>86</xdr:col>
      <xdr:colOff>25400</xdr:colOff>
      <xdr:row>58</xdr:row>
      <xdr:rowOff>128270</xdr:rowOff>
    </xdr:to>
    <xdr:cxnSp macro="">
      <xdr:nvCxnSpPr>
        <xdr:cNvPr id="570" name="直線コネクタ 569"/>
        <xdr:cNvCxnSpPr/>
      </xdr:nvCxnSpPr>
      <xdr:spPr>
        <a:xfrm>
          <a:off x="16230600" y="10072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48</xdr:row>
      <xdr:rowOff>117475</xdr:rowOff>
    </xdr:from>
    <xdr:ext cx="598805" cy="259080"/>
    <xdr:sp macro="" textlink="">
      <xdr:nvSpPr>
        <xdr:cNvPr id="571" name="教育費最大値テキスト"/>
        <xdr:cNvSpPr txBox="1"/>
      </xdr:nvSpPr>
      <xdr:spPr>
        <a:xfrm>
          <a:off x="16370300" y="83470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502,951</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49</xdr:row>
      <xdr:rowOff>170815</xdr:rowOff>
    </xdr:from>
    <xdr:to xmlns:xdr="http://schemas.openxmlformats.org/drawingml/2006/spreadsheetDrawing">
      <xdr:col>86</xdr:col>
      <xdr:colOff>25400</xdr:colOff>
      <xdr:row>49</xdr:row>
      <xdr:rowOff>170815</xdr:rowOff>
    </xdr:to>
    <xdr:cxnSp macro="">
      <xdr:nvCxnSpPr>
        <xdr:cNvPr id="572" name="直線コネクタ 571"/>
        <xdr:cNvCxnSpPr/>
      </xdr:nvCxnSpPr>
      <xdr:spPr>
        <a:xfrm>
          <a:off x="16230600" y="85718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58</xdr:row>
      <xdr:rowOff>99695</xdr:rowOff>
    </xdr:from>
    <xdr:to xmlns:xdr="http://schemas.openxmlformats.org/drawingml/2006/spreadsheetDrawing">
      <xdr:col>85</xdr:col>
      <xdr:colOff>127000</xdr:colOff>
      <xdr:row>58</xdr:row>
      <xdr:rowOff>114935</xdr:rowOff>
    </xdr:to>
    <xdr:cxnSp macro="">
      <xdr:nvCxnSpPr>
        <xdr:cNvPr id="573" name="直線コネクタ 572"/>
        <xdr:cNvCxnSpPr/>
      </xdr:nvCxnSpPr>
      <xdr:spPr>
        <a:xfrm>
          <a:off x="15481300" y="1004379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56</xdr:row>
      <xdr:rowOff>79375</xdr:rowOff>
    </xdr:from>
    <xdr:ext cx="598805" cy="258445"/>
    <xdr:sp macro="" textlink="">
      <xdr:nvSpPr>
        <xdr:cNvPr id="574" name="教育費平均値テキスト"/>
        <xdr:cNvSpPr txBox="1"/>
      </xdr:nvSpPr>
      <xdr:spPr>
        <a:xfrm>
          <a:off x="16370300" y="9680575"/>
          <a:ext cx="59880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56515</xdr:rowOff>
    </xdr:from>
    <xdr:to xmlns:xdr="http://schemas.openxmlformats.org/drawingml/2006/spreadsheetDrawing">
      <xdr:col>85</xdr:col>
      <xdr:colOff>177800</xdr:colOff>
      <xdr:row>57</xdr:row>
      <xdr:rowOff>158115</xdr:rowOff>
    </xdr:to>
    <xdr:sp macro="" textlink="">
      <xdr:nvSpPr>
        <xdr:cNvPr id="575" name="フローチャート: 判断 574"/>
        <xdr:cNvSpPr/>
      </xdr:nvSpPr>
      <xdr:spPr>
        <a:xfrm>
          <a:off x="16268700" y="9829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58</xdr:row>
      <xdr:rowOff>99695</xdr:rowOff>
    </xdr:from>
    <xdr:to xmlns:xdr="http://schemas.openxmlformats.org/drawingml/2006/spreadsheetDrawing">
      <xdr:col>81</xdr:col>
      <xdr:colOff>50800</xdr:colOff>
      <xdr:row>58</xdr:row>
      <xdr:rowOff>132715</xdr:rowOff>
    </xdr:to>
    <xdr:cxnSp macro="">
      <xdr:nvCxnSpPr>
        <xdr:cNvPr id="576" name="直線コネクタ 575"/>
        <xdr:cNvCxnSpPr/>
      </xdr:nvCxnSpPr>
      <xdr:spPr>
        <a:xfrm flipV="1">
          <a:off x="14592300" y="1004379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94615</xdr:rowOff>
    </xdr:from>
    <xdr:to xmlns:xdr="http://schemas.openxmlformats.org/drawingml/2006/spreadsheetDrawing">
      <xdr:col>81</xdr:col>
      <xdr:colOff>101600</xdr:colOff>
      <xdr:row>58</xdr:row>
      <xdr:rowOff>24765</xdr:rowOff>
    </xdr:to>
    <xdr:sp macro="" textlink="">
      <xdr:nvSpPr>
        <xdr:cNvPr id="577" name="フローチャート: 判断 576"/>
        <xdr:cNvSpPr/>
      </xdr:nvSpPr>
      <xdr:spPr>
        <a:xfrm>
          <a:off x="15430500" y="986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56</xdr:row>
      <xdr:rowOff>41910</xdr:rowOff>
    </xdr:from>
    <xdr:ext cx="527050" cy="251460"/>
    <xdr:sp macro="" textlink="">
      <xdr:nvSpPr>
        <xdr:cNvPr id="578" name="テキスト ボックス 577"/>
        <xdr:cNvSpPr txBox="1"/>
      </xdr:nvSpPr>
      <xdr:spPr>
        <a:xfrm>
          <a:off x="15213965" y="964311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58</xdr:row>
      <xdr:rowOff>128270</xdr:rowOff>
    </xdr:from>
    <xdr:to xmlns:xdr="http://schemas.openxmlformats.org/drawingml/2006/spreadsheetDrawing">
      <xdr:col>76</xdr:col>
      <xdr:colOff>114300</xdr:colOff>
      <xdr:row>58</xdr:row>
      <xdr:rowOff>132715</xdr:rowOff>
    </xdr:to>
    <xdr:cxnSp macro="">
      <xdr:nvCxnSpPr>
        <xdr:cNvPr id="579" name="直線コネクタ 578"/>
        <xdr:cNvCxnSpPr/>
      </xdr:nvCxnSpPr>
      <xdr:spPr>
        <a:xfrm>
          <a:off x="13703300" y="1007237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99695</xdr:rowOff>
    </xdr:from>
    <xdr:to xmlns:xdr="http://schemas.openxmlformats.org/drawingml/2006/spreadsheetDrawing">
      <xdr:col>76</xdr:col>
      <xdr:colOff>165100</xdr:colOff>
      <xdr:row>58</xdr:row>
      <xdr:rowOff>29845</xdr:rowOff>
    </xdr:to>
    <xdr:sp macro="" textlink="">
      <xdr:nvSpPr>
        <xdr:cNvPr id="580" name="フローチャート: 判断 579"/>
        <xdr:cNvSpPr/>
      </xdr:nvSpPr>
      <xdr:spPr>
        <a:xfrm>
          <a:off x="14541500" y="987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46355</xdr:rowOff>
    </xdr:from>
    <xdr:ext cx="527050" cy="259080"/>
    <xdr:sp macro="" textlink="">
      <xdr:nvSpPr>
        <xdr:cNvPr id="581" name="テキスト ボックス 580"/>
        <xdr:cNvSpPr txBox="1"/>
      </xdr:nvSpPr>
      <xdr:spPr>
        <a:xfrm>
          <a:off x="14324965" y="96475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109220</xdr:rowOff>
    </xdr:from>
    <xdr:to xmlns:xdr="http://schemas.openxmlformats.org/drawingml/2006/spreadsheetDrawing">
      <xdr:col>71</xdr:col>
      <xdr:colOff>177800</xdr:colOff>
      <xdr:row>58</xdr:row>
      <xdr:rowOff>128270</xdr:rowOff>
    </xdr:to>
    <xdr:cxnSp macro="">
      <xdr:nvCxnSpPr>
        <xdr:cNvPr id="582" name="直線コネクタ 581"/>
        <xdr:cNvCxnSpPr/>
      </xdr:nvCxnSpPr>
      <xdr:spPr>
        <a:xfrm>
          <a:off x="12814300" y="1005332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127635</xdr:rowOff>
    </xdr:from>
    <xdr:to xmlns:xdr="http://schemas.openxmlformats.org/drawingml/2006/spreadsheetDrawing">
      <xdr:col>72</xdr:col>
      <xdr:colOff>38100</xdr:colOff>
      <xdr:row>58</xdr:row>
      <xdr:rowOff>57785</xdr:rowOff>
    </xdr:to>
    <xdr:sp macro="" textlink="">
      <xdr:nvSpPr>
        <xdr:cNvPr id="583" name="フローチャート: 判断 582"/>
        <xdr:cNvSpPr/>
      </xdr:nvSpPr>
      <xdr:spPr>
        <a:xfrm>
          <a:off x="136525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74930</xdr:rowOff>
    </xdr:from>
    <xdr:ext cx="527050" cy="251460"/>
    <xdr:sp macro="" textlink="">
      <xdr:nvSpPr>
        <xdr:cNvPr id="584" name="テキスト ボックス 583"/>
        <xdr:cNvSpPr txBox="1"/>
      </xdr:nvSpPr>
      <xdr:spPr>
        <a:xfrm>
          <a:off x="13435965" y="96761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80,713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111125</xdr:rowOff>
    </xdr:from>
    <xdr:to xmlns:xdr="http://schemas.openxmlformats.org/drawingml/2006/spreadsheetDrawing">
      <xdr:col>67</xdr:col>
      <xdr:colOff>101600</xdr:colOff>
      <xdr:row>58</xdr:row>
      <xdr:rowOff>41275</xdr:rowOff>
    </xdr:to>
    <xdr:sp macro="" textlink="">
      <xdr:nvSpPr>
        <xdr:cNvPr id="585" name="フローチャート: 判断 584"/>
        <xdr:cNvSpPr/>
      </xdr:nvSpPr>
      <xdr:spPr>
        <a:xfrm>
          <a:off x="12763500" y="988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57785</xdr:rowOff>
    </xdr:from>
    <xdr:ext cx="527050" cy="259080"/>
    <xdr:sp macro="" textlink="">
      <xdr:nvSpPr>
        <xdr:cNvPr id="586" name="テキスト ボックス 585"/>
        <xdr:cNvSpPr txBox="1"/>
      </xdr:nvSpPr>
      <xdr:spPr>
        <a:xfrm>
          <a:off x="12546965" y="965898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85,723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7" name="テキスト ボックス 586"/>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8" name="テキスト ボックス 587"/>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9" name="テキスト ボックス 588"/>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0" name="テキスト ボックス 589"/>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1" name="テキスト ボックス 590"/>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64135</xdr:rowOff>
    </xdr:from>
    <xdr:to xmlns:xdr="http://schemas.openxmlformats.org/drawingml/2006/spreadsheetDrawing">
      <xdr:col>85</xdr:col>
      <xdr:colOff>177800</xdr:colOff>
      <xdr:row>58</xdr:row>
      <xdr:rowOff>166370</xdr:rowOff>
    </xdr:to>
    <xdr:sp macro="" textlink="">
      <xdr:nvSpPr>
        <xdr:cNvPr id="592" name="楕円 591"/>
        <xdr:cNvSpPr/>
      </xdr:nvSpPr>
      <xdr:spPr>
        <a:xfrm>
          <a:off x="16268700" y="100082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57</xdr:row>
      <xdr:rowOff>150495</xdr:rowOff>
    </xdr:from>
    <xdr:ext cx="534670" cy="259080"/>
    <xdr:sp macro="" textlink="">
      <xdr:nvSpPr>
        <xdr:cNvPr id="593" name="教育費該当値テキスト"/>
        <xdr:cNvSpPr txBox="1"/>
      </xdr:nvSpPr>
      <xdr:spPr>
        <a:xfrm>
          <a:off x="16370300" y="99231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47,654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48895</xdr:rowOff>
    </xdr:from>
    <xdr:to xmlns:xdr="http://schemas.openxmlformats.org/drawingml/2006/spreadsheetDrawing">
      <xdr:col>81</xdr:col>
      <xdr:colOff>101600</xdr:colOff>
      <xdr:row>58</xdr:row>
      <xdr:rowOff>150495</xdr:rowOff>
    </xdr:to>
    <xdr:sp macro="" textlink="">
      <xdr:nvSpPr>
        <xdr:cNvPr id="594" name="楕円 593"/>
        <xdr:cNvSpPr/>
      </xdr:nvSpPr>
      <xdr:spPr>
        <a:xfrm>
          <a:off x="15430500" y="999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58</xdr:row>
      <xdr:rowOff>141605</xdr:rowOff>
    </xdr:from>
    <xdr:ext cx="527050" cy="259080"/>
    <xdr:sp macro="" textlink="">
      <xdr:nvSpPr>
        <xdr:cNvPr id="595" name="テキスト ボックス 594"/>
        <xdr:cNvSpPr txBox="1"/>
      </xdr:nvSpPr>
      <xdr:spPr>
        <a:xfrm>
          <a:off x="15213965" y="100857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52,237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58</xdr:row>
      <xdr:rowOff>81915</xdr:rowOff>
    </xdr:from>
    <xdr:to xmlns:xdr="http://schemas.openxmlformats.org/drawingml/2006/spreadsheetDrawing">
      <xdr:col>76</xdr:col>
      <xdr:colOff>165100</xdr:colOff>
      <xdr:row>59</xdr:row>
      <xdr:rowOff>12065</xdr:rowOff>
    </xdr:to>
    <xdr:sp macro="" textlink="">
      <xdr:nvSpPr>
        <xdr:cNvPr id="596" name="楕円 595"/>
        <xdr:cNvSpPr/>
      </xdr:nvSpPr>
      <xdr:spPr>
        <a:xfrm>
          <a:off x="14541500" y="1002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59</xdr:row>
      <xdr:rowOff>3175</xdr:rowOff>
    </xdr:from>
    <xdr:ext cx="527050" cy="259080"/>
    <xdr:sp macro="" textlink="">
      <xdr:nvSpPr>
        <xdr:cNvPr id="597" name="テキスト ボックス 596"/>
        <xdr:cNvSpPr txBox="1"/>
      </xdr:nvSpPr>
      <xdr:spPr>
        <a:xfrm>
          <a:off x="14324965" y="1011872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77470</xdr:rowOff>
    </xdr:from>
    <xdr:to xmlns:xdr="http://schemas.openxmlformats.org/drawingml/2006/spreadsheetDrawing">
      <xdr:col>72</xdr:col>
      <xdr:colOff>38100</xdr:colOff>
      <xdr:row>59</xdr:row>
      <xdr:rowOff>7620</xdr:rowOff>
    </xdr:to>
    <xdr:sp macro="" textlink="">
      <xdr:nvSpPr>
        <xdr:cNvPr id="598" name="楕円 597"/>
        <xdr:cNvSpPr/>
      </xdr:nvSpPr>
      <xdr:spPr>
        <a:xfrm>
          <a:off x="13652500" y="1002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170180</xdr:rowOff>
    </xdr:from>
    <xdr:ext cx="527050" cy="259080"/>
    <xdr:sp macro="" textlink="">
      <xdr:nvSpPr>
        <xdr:cNvPr id="599" name="テキスト ボックス 598"/>
        <xdr:cNvSpPr txBox="1"/>
      </xdr:nvSpPr>
      <xdr:spPr>
        <a:xfrm>
          <a:off x="13435965" y="1011428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58420</xdr:rowOff>
    </xdr:from>
    <xdr:to xmlns:xdr="http://schemas.openxmlformats.org/drawingml/2006/spreadsheetDrawing">
      <xdr:col>67</xdr:col>
      <xdr:colOff>101600</xdr:colOff>
      <xdr:row>58</xdr:row>
      <xdr:rowOff>160020</xdr:rowOff>
    </xdr:to>
    <xdr:sp macro="" textlink="">
      <xdr:nvSpPr>
        <xdr:cNvPr id="600" name="楕円 599"/>
        <xdr:cNvSpPr/>
      </xdr:nvSpPr>
      <xdr:spPr>
        <a:xfrm>
          <a:off x="12763500" y="1000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151130</xdr:rowOff>
    </xdr:from>
    <xdr:ext cx="527050" cy="259080"/>
    <xdr:sp macro="" textlink="">
      <xdr:nvSpPr>
        <xdr:cNvPr id="601" name="テキスト ボックス 600"/>
        <xdr:cNvSpPr txBox="1"/>
      </xdr:nvSpPr>
      <xdr:spPr>
        <a:xfrm>
          <a:off x="12546965" y="1009523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2265" cy="217805"/>
    <xdr:sp macro="" textlink="">
      <xdr:nvSpPr>
        <xdr:cNvPr id="610" name="テキスト ボックス 609"/>
        <xdr:cNvSpPr txBox="1"/>
      </xdr:nvSpPr>
      <xdr:spPr>
        <a:xfrm>
          <a:off x="12407900" y="11493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1" name="直線コネクタ 610"/>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12" name="直線コネクタ 611"/>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1300" cy="251460"/>
    <xdr:sp macro="" textlink="">
      <xdr:nvSpPr>
        <xdr:cNvPr id="613" name="テキスト ボックス 612"/>
        <xdr:cNvSpPr txBox="1"/>
      </xdr:nvSpPr>
      <xdr:spPr>
        <a:xfrm>
          <a:off x="12197080" y="13370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4" name="直線コネクタ 613"/>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75</xdr:row>
      <xdr:rowOff>54610</xdr:rowOff>
    </xdr:from>
    <xdr:ext cx="588010" cy="251460"/>
    <xdr:sp macro="" textlink="">
      <xdr:nvSpPr>
        <xdr:cNvPr id="615" name="テキスト ボックス 614"/>
        <xdr:cNvSpPr txBox="1"/>
      </xdr:nvSpPr>
      <xdr:spPr>
        <a:xfrm>
          <a:off x="11850370" y="12913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16" name="直線コネクタ 615"/>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88010" cy="251460"/>
    <xdr:sp macro="" textlink="">
      <xdr:nvSpPr>
        <xdr:cNvPr id="617" name="テキスト ボックス 616"/>
        <xdr:cNvSpPr txBox="1"/>
      </xdr:nvSpPr>
      <xdr:spPr>
        <a:xfrm>
          <a:off x="11850370" y="12456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18" name="直線コネクタ 617"/>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168910</xdr:rowOff>
    </xdr:from>
    <xdr:ext cx="588010" cy="251460"/>
    <xdr:sp macro="" textlink="">
      <xdr:nvSpPr>
        <xdr:cNvPr id="619" name="テキスト ボックス 618"/>
        <xdr:cNvSpPr txBox="1"/>
      </xdr:nvSpPr>
      <xdr:spPr>
        <a:xfrm>
          <a:off x="11850370" y="11998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0" name="直線コネクタ 619"/>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8010" cy="251460"/>
    <xdr:sp macro="" textlink="">
      <xdr:nvSpPr>
        <xdr:cNvPr id="621" name="テキスト ボックス 620"/>
        <xdr:cNvSpPr txBox="1"/>
      </xdr:nvSpPr>
      <xdr:spPr>
        <a:xfrm>
          <a:off x="11850370" y="11541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2"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109220</xdr:rowOff>
    </xdr:from>
    <xdr:to xmlns:xdr="http://schemas.openxmlformats.org/drawingml/2006/spreadsheetDrawing">
      <xdr:col>85</xdr:col>
      <xdr:colOff>126365</xdr:colOff>
      <xdr:row>78</xdr:row>
      <xdr:rowOff>139700</xdr:rowOff>
    </xdr:to>
    <xdr:cxnSp macro="">
      <xdr:nvCxnSpPr>
        <xdr:cNvPr id="623" name="直線コネクタ 622"/>
        <xdr:cNvCxnSpPr/>
      </xdr:nvCxnSpPr>
      <xdr:spPr>
        <a:xfrm flipV="1">
          <a:off x="16317595" y="12282170"/>
          <a:ext cx="1270" cy="1230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143510</xdr:rowOff>
    </xdr:from>
    <xdr:ext cx="249555" cy="251460"/>
    <xdr:sp macro="" textlink="">
      <xdr:nvSpPr>
        <xdr:cNvPr id="624" name="災害復旧費最小値テキスト"/>
        <xdr:cNvSpPr txBox="1"/>
      </xdr:nvSpPr>
      <xdr:spPr>
        <a:xfrm>
          <a:off x="16370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139700</xdr:rowOff>
    </xdr:from>
    <xdr:to xmlns:xdr="http://schemas.openxmlformats.org/drawingml/2006/spreadsheetDrawing">
      <xdr:col>86</xdr:col>
      <xdr:colOff>25400</xdr:colOff>
      <xdr:row>78</xdr:row>
      <xdr:rowOff>139700</xdr:rowOff>
    </xdr:to>
    <xdr:cxnSp macro="">
      <xdr:nvCxnSpPr>
        <xdr:cNvPr id="625" name="直線コネクタ 624"/>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55245</xdr:rowOff>
    </xdr:from>
    <xdr:ext cx="598805" cy="251460"/>
    <xdr:sp macro="" textlink="">
      <xdr:nvSpPr>
        <xdr:cNvPr id="626" name="災害復旧費最大値テキスト"/>
        <xdr:cNvSpPr txBox="1"/>
      </xdr:nvSpPr>
      <xdr:spPr>
        <a:xfrm>
          <a:off x="16370300" y="1205674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269,349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109220</xdr:rowOff>
    </xdr:from>
    <xdr:to xmlns:xdr="http://schemas.openxmlformats.org/drawingml/2006/spreadsheetDrawing">
      <xdr:col>86</xdr:col>
      <xdr:colOff>25400</xdr:colOff>
      <xdr:row>71</xdr:row>
      <xdr:rowOff>109220</xdr:rowOff>
    </xdr:to>
    <xdr:cxnSp macro="">
      <xdr:nvCxnSpPr>
        <xdr:cNvPr id="627" name="直線コネクタ 626"/>
        <xdr:cNvCxnSpPr/>
      </xdr:nvCxnSpPr>
      <xdr:spPr>
        <a:xfrm>
          <a:off x="16230600" y="12282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139700</xdr:rowOff>
    </xdr:from>
    <xdr:to xmlns:xdr="http://schemas.openxmlformats.org/drawingml/2006/spreadsheetDrawing">
      <xdr:col>85</xdr:col>
      <xdr:colOff>127000</xdr:colOff>
      <xdr:row>78</xdr:row>
      <xdr:rowOff>139700</xdr:rowOff>
    </xdr:to>
    <xdr:cxnSp macro="">
      <xdr:nvCxnSpPr>
        <xdr:cNvPr id="628" name="直線コネクタ 627"/>
        <xdr:cNvCxnSpPr/>
      </xdr:nvCxnSpPr>
      <xdr:spPr>
        <a:xfrm>
          <a:off x="15481300" y="13512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52070</xdr:rowOff>
    </xdr:from>
    <xdr:ext cx="534670" cy="251460"/>
    <xdr:sp macro="" textlink="">
      <xdr:nvSpPr>
        <xdr:cNvPr id="629" name="災害復旧費平均値テキスト"/>
        <xdr:cNvSpPr txBox="1"/>
      </xdr:nvSpPr>
      <xdr:spPr>
        <a:xfrm>
          <a:off x="16370300" y="1325372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13,224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29210</xdr:rowOff>
    </xdr:from>
    <xdr:to xmlns:xdr="http://schemas.openxmlformats.org/drawingml/2006/spreadsheetDrawing">
      <xdr:col>85</xdr:col>
      <xdr:colOff>177800</xdr:colOff>
      <xdr:row>78</xdr:row>
      <xdr:rowOff>130175</xdr:rowOff>
    </xdr:to>
    <xdr:sp macro="" textlink="">
      <xdr:nvSpPr>
        <xdr:cNvPr id="630" name="フローチャート: 判断 629"/>
        <xdr:cNvSpPr/>
      </xdr:nvSpPr>
      <xdr:spPr>
        <a:xfrm>
          <a:off x="16268700" y="134023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139700</xdr:rowOff>
    </xdr:from>
    <xdr:to xmlns:xdr="http://schemas.openxmlformats.org/drawingml/2006/spreadsheetDrawing">
      <xdr:col>81</xdr:col>
      <xdr:colOff>50800</xdr:colOff>
      <xdr:row>78</xdr:row>
      <xdr:rowOff>139700</xdr:rowOff>
    </xdr:to>
    <xdr:cxnSp macro="">
      <xdr:nvCxnSpPr>
        <xdr:cNvPr id="631" name="直線コネクタ 630"/>
        <xdr:cNvCxnSpPr/>
      </xdr:nvCxnSpPr>
      <xdr:spPr>
        <a:xfrm>
          <a:off x="14592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35560</xdr:rowOff>
    </xdr:from>
    <xdr:to xmlns:xdr="http://schemas.openxmlformats.org/drawingml/2006/spreadsheetDrawing">
      <xdr:col>81</xdr:col>
      <xdr:colOff>101600</xdr:colOff>
      <xdr:row>78</xdr:row>
      <xdr:rowOff>137160</xdr:rowOff>
    </xdr:to>
    <xdr:sp macro="" textlink="">
      <xdr:nvSpPr>
        <xdr:cNvPr id="632" name="フローチャート: 判断 631"/>
        <xdr:cNvSpPr/>
      </xdr:nvSpPr>
      <xdr:spPr>
        <a:xfrm>
          <a:off x="15430500" y="13408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153670</xdr:rowOff>
    </xdr:from>
    <xdr:ext cx="527050" cy="259080"/>
    <xdr:sp macro="" textlink="">
      <xdr:nvSpPr>
        <xdr:cNvPr id="633" name="テキスト ボックス 632"/>
        <xdr:cNvSpPr txBox="1"/>
      </xdr:nvSpPr>
      <xdr:spPr>
        <a:xfrm>
          <a:off x="15213965" y="131838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139700</xdr:rowOff>
    </xdr:from>
    <xdr:to xmlns:xdr="http://schemas.openxmlformats.org/drawingml/2006/spreadsheetDrawing">
      <xdr:col>76</xdr:col>
      <xdr:colOff>114300</xdr:colOff>
      <xdr:row>78</xdr:row>
      <xdr:rowOff>139700</xdr:rowOff>
    </xdr:to>
    <xdr:cxnSp macro="">
      <xdr:nvCxnSpPr>
        <xdr:cNvPr id="634" name="直線コネクタ 633"/>
        <xdr:cNvCxnSpPr/>
      </xdr:nvCxnSpPr>
      <xdr:spPr>
        <a:xfrm>
          <a:off x="13703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50800</xdr:rowOff>
    </xdr:from>
    <xdr:to xmlns:xdr="http://schemas.openxmlformats.org/drawingml/2006/spreadsheetDrawing">
      <xdr:col>76</xdr:col>
      <xdr:colOff>165100</xdr:colOff>
      <xdr:row>78</xdr:row>
      <xdr:rowOff>152400</xdr:rowOff>
    </xdr:to>
    <xdr:sp macro="" textlink="">
      <xdr:nvSpPr>
        <xdr:cNvPr id="635" name="フローチャート: 判断 634"/>
        <xdr:cNvSpPr/>
      </xdr:nvSpPr>
      <xdr:spPr>
        <a:xfrm>
          <a:off x="14541500" y="1342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168910</xdr:rowOff>
    </xdr:from>
    <xdr:ext cx="462280" cy="251460"/>
    <xdr:sp macro="" textlink="">
      <xdr:nvSpPr>
        <xdr:cNvPr id="636" name="テキスト ボックス 635"/>
        <xdr:cNvSpPr txBox="1"/>
      </xdr:nvSpPr>
      <xdr:spPr>
        <a:xfrm>
          <a:off x="14357350" y="13199110"/>
          <a:ext cx="4622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133985</xdr:rowOff>
    </xdr:from>
    <xdr:to xmlns:xdr="http://schemas.openxmlformats.org/drawingml/2006/spreadsheetDrawing">
      <xdr:col>71</xdr:col>
      <xdr:colOff>177800</xdr:colOff>
      <xdr:row>78</xdr:row>
      <xdr:rowOff>139700</xdr:rowOff>
    </xdr:to>
    <xdr:cxnSp macro="">
      <xdr:nvCxnSpPr>
        <xdr:cNvPr id="637" name="直線コネクタ 636"/>
        <xdr:cNvCxnSpPr/>
      </xdr:nvCxnSpPr>
      <xdr:spPr>
        <a:xfrm>
          <a:off x="12814300" y="1350708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42545</xdr:rowOff>
    </xdr:from>
    <xdr:to xmlns:xdr="http://schemas.openxmlformats.org/drawingml/2006/spreadsheetDrawing">
      <xdr:col>72</xdr:col>
      <xdr:colOff>38100</xdr:colOff>
      <xdr:row>78</xdr:row>
      <xdr:rowOff>144145</xdr:rowOff>
    </xdr:to>
    <xdr:sp macro="" textlink="">
      <xdr:nvSpPr>
        <xdr:cNvPr id="638" name="フローチャート: 判断 637"/>
        <xdr:cNvSpPr/>
      </xdr:nvSpPr>
      <xdr:spPr>
        <a:xfrm>
          <a:off x="13652500" y="13415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160655</xdr:rowOff>
    </xdr:from>
    <xdr:ext cx="527050" cy="259080"/>
    <xdr:sp macro="" textlink="">
      <xdr:nvSpPr>
        <xdr:cNvPr id="639" name="テキスト ボックス 638"/>
        <xdr:cNvSpPr txBox="1"/>
      </xdr:nvSpPr>
      <xdr:spPr>
        <a:xfrm>
          <a:off x="13435965" y="13190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29210</xdr:rowOff>
    </xdr:from>
    <xdr:to xmlns:xdr="http://schemas.openxmlformats.org/drawingml/2006/spreadsheetDrawing">
      <xdr:col>67</xdr:col>
      <xdr:colOff>101600</xdr:colOff>
      <xdr:row>78</xdr:row>
      <xdr:rowOff>130175</xdr:rowOff>
    </xdr:to>
    <xdr:sp macro="" textlink="">
      <xdr:nvSpPr>
        <xdr:cNvPr id="640" name="フローチャート: 判断 639"/>
        <xdr:cNvSpPr/>
      </xdr:nvSpPr>
      <xdr:spPr>
        <a:xfrm>
          <a:off x="12763500" y="134023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146685</xdr:rowOff>
    </xdr:from>
    <xdr:ext cx="527050" cy="251460"/>
    <xdr:sp macro="" textlink="">
      <xdr:nvSpPr>
        <xdr:cNvPr id="641" name="テキスト ボックス 640"/>
        <xdr:cNvSpPr txBox="1"/>
      </xdr:nvSpPr>
      <xdr:spPr>
        <a:xfrm>
          <a:off x="12546965" y="1317688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2" name="テキスト ボックス 641"/>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3" name="テキスト ボックス 642"/>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4" name="テキスト ボックス 643"/>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5" name="テキスト ボックス 644"/>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6" name="テキスト ボックス 645"/>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88900</xdr:rowOff>
    </xdr:from>
    <xdr:to xmlns:xdr="http://schemas.openxmlformats.org/drawingml/2006/spreadsheetDrawing">
      <xdr:col>85</xdr:col>
      <xdr:colOff>177800</xdr:colOff>
      <xdr:row>79</xdr:row>
      <xdr:rowOff>19050</xdr:rowOff>
    </xdr:to>
    <xdr:sp macro="" textlink="">
      <xdr:nvSpPr>
        <xdr:cNvPr id="647" name="楕円 646"/>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6985</xdr:rowOff>
    </xdr:from>
    <xdr:ext cx="249555" cy="251460"/>
    <xdr:sp macro="" textlink="">
      <xdr:nvSpPr>
        <xdr:cNvPr id="648" name="災害復旧費該当値テキスト"/>
        <xdr:cNvSpPr txBox="1"/>
      </xdr:nvSpPr>
      <xdr:spPr>
        <a:xfrm>
          <a:off x="16370300" y="13380085"/>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88900</xdr:rowOff>
    </xdr:from>
    <xdr:to xmlns:xdr="http://schemas.openxmlformats.org/drawingml/2006/spreadsheetDrawing">
      <xdr:col>81</xdr:col>
      <xdr:colOff>101600</xdr:colOff>
      <xdr:row>79</xdr:row>
      <xdr:rowOff>19050</xdr:rowOff>
    </xdr:to>
    <xdr:sp macro="" textlink="">
      <xdr:nvSpPr>
        <xdr:cNvPr id="649" name="楕円 648"/>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10160</xdr:rowOff>
    </xdr:from>
    <xdr:ext cx="241935" cy="259080"/>
    <xdr:sp macro="" textlink="">
      <xdr:nvSpPr>
        <xdr:cNvPr id="650" name="テキスト ボックス 649"/>
        <xdr:cNvSpPr txBox="1"/>
      </xdr:nvSpPr>
      <xdr:spPr>
        <a:xfrm>
          <a:off x="15356840" y="13554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88900</xdr:rowOff>
    </xdr:from>
    <xdr:to xmlns:xdr="http://schemas.openxmlformats.org/drawingml/2006/spreadsheetDrawing">
      <xdr:col>76</xdr:col>
      <xdr:colOff>165100</xdr:colOff>
      <xdr:row>79</xdr:row>
      <xdr:rowOff>19050</xdr:rowOff>
    </xdr:to>
    <xdr:sp macro="" textlink="">
      <xdr:nvSpPr>
        <xdr:cNvPr id="651" name="楕円 650"/>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10160</xdr:rowOff>
    </xdr:from>
    <xdr:ext cx="241935" cy="259080"/>
    <xdr:sp macro="" textlink="">
      <xdr:nvSpPr>
        <xdr:cNvPr id="652" name="テキスト ボックス 651"/>
        <xdr:cNvSpPr txBox="1"/>
      </xdr:nvSpPr>
      <xdr:spPr>
        <a:xfrm>
          <a:off x="14467840" y="13554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88900</xdr:rowOff>
    </xdr:from>
    <xdr:to xmlns:xdr="http://schemas.openxmlformats.org/drawingml/2006/spreadsheetDrawing">
      <xdr:col>72</xdr:col>
      <xdr:colOff>38100</xdr:colOff>
      <xdr:row>79</xdr:row>
      <xdr:rowOff>19050</xdr:rowOff>
    </xdr:to>
    <xdr:sp macro="" textlink="">
      <xdr:nvSpPr>
        <xdr:cNvPr id="653" name="楕円 652"/>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1935" cy="259080"/>
    <xdr:sp macro="" textlink="">
      <xdr:nvSpPr>
        <xdr:cNvPr id="654" name="テキスト ボックス 653"/>
        <xdr:cNvSpPr txBox="1"/>
      </xdr:nvSpPr>
      <xdr:spPr>
        <a:xfrm>
          <a:off x="13578840" y="135547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83185</xdr:rowOff>
    </xdr:from>
    <xdr:to xmlns:xdr="http://schemas.openxmlformats.org/drawingml/2006/spreadsheetDrawing">
      <xdr:col>67</xdr:col>
      <xdr:colOff>101600</xdr:colOff>
      <xdr:row>79</xdr:row>
      <xdr:rowOff>13335</xdr:rowOff>
    </xdr:to>
    <xdr:sp macro="" textlink="">
      <xdr:nvSpPr>
        <xdr:cNvPr id="655" name="楕円 654"/>
        <xdr:cNvSpPr/>
      </xdr:nvSpPr>
      <xdr:spPr>
        <a:xfrm>
          <a:off x="12763500" y="1345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4445</xdr:rowOff>
    </xdr:from>
    <xdr:ext cx="462280" cy="259080"/>
    <xdr:sp macro="" textlink="">
      <xdr:nvSpPr>
        <xdr:cNvPr id="656" name="テキスト ボックス 655"/>
        <xdr:cNvSpPr txBox="1"/>
      </xdr:nvSpPr>
      <xdr:spPr>
        <a:xfrm>
          <a:off x="12579350" y="13548995"/>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2265" cy="217805"/>
    <xdr:sp macro="" textlink="">
      <xdr:nvSpPr>
        <xdr:cNvPr id="665" name="テキスト ボックス 664"/>
        <xdr:cNvSpPr txBox="1"/>
      </xdr:nvSpPr>
      <xdr:spPr>
        <a:xfrm>
          <a:off x="12407900" y="14922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6" name="直線コネクタ 665"/>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67" name="直線コネクタ 666"/>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1300" cy="251460"/>
    <xdr:sp macro="" textlink="">
      <xdr:nvSpPr>
        <xdr:cNvPr id="668" name="テキスト ボックス 667"/>
        <xdr:cNvSpPr txBox="1"/>
      </xdr:nvSpPr>
      <xdr:spPr>
        <a:xfrm>
          <a:off x="12197080" y="167995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69" name="直線コネクタ 668"/>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88010" cy="251460"/>
    <xdr:sp macro="" textlink="">
      <xdr:nvSpPr>
        <xdr:cNvPr id="670" name="テキスト ボックス 669"/>
        <xdr:cNvSpPr txBox="1"/>
      </xdr:nvSpPr>
      <xdr:spPr>
        <a:xfrm>
          <a:off x="11850370" y="163423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71" name="直線コネクタ 670"/>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88010" cy="251460"/>
    <xdr:sp macro="" textlink="">
      <xdr:nvSpPr>
        <xdr:cNvPr id="672" name="テキスト ボックス 671"/>
        <xdr:cNvSpPr txBox="1"/>
      </xdr:nvSpPr>
      <xdr:spPr>
        <a:xfrm>
          <a:off x="11850370" y="158851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73" name="直線コネクタ 672"/>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168910</xdr:rowOff>
    </xdr:from>
    <xdr:ext cx="588010" cy="251460"/>
    <xdr:sp macro="" textlink="">
      <xdr:nvSpPr>
        <xdr:cNvPr id="674" name="テキスト ボックス 673"/>
        <xdr:cNvSpPr txBox="1"/>
      </xdr:nvSpPr>
      <xdr:spPr>
        <a:xfrm>
          <a:off x="11850370" y="154279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5" name="直線コネクタ 674"/>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8010" cy="251460"/>
    <xdr:sp macro="" textlink="">
      <xdr:nvSpPr>
        <xdr:cNvPr id="676" name="テキスト ボックス 675"/>
        <xdr:cNvSpPr txBox="1"/>
      </xdr:nvSpPr>
      <xdr:spPr>
        <a:xfrm>
          <a:off x="11850370" y="14970760"/>
          <a:ext cx="5880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7"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134620</xdr:rowOff>
    </xdr:from>
    <xdr:to xmlns:xdr="http://schemas.openxmlformats.org/drawingml/2006/spreadsheetDrawing">
      <xdr:col>85</xdr:col>
      <xdr:colOff>126365</xdr:colOff>
      <xdr:row>98</xdr:row>
      <xdr:rowOff>133985</xdr:rowOff>
    </xdr:to>
    <xdr:cxnSp macro="">
      <xdr:nvCxnSpPr>
        <xdr:cNvPr id="678" name="直線コネクタ 677"/>
        <xdr:cNvCxnSpPr/>
      </xdr:nvCxnSpPr>
      <xdr:spPr>
        <a:xfrm flipV="1">
          <a:off x="16317595" y="15736570"/>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137795</xdr:rowOff>
    </xdr:from>
    <xdr:ext cx="469900" cy="259080"/>
    <xdr:sp macro="" textlink="">
      <xdr:nvSpPr>
        <xdr:cNvPr id="679" name="公債費最小値テキスト"/>
        <xdr:cNvSpPr txBox="1"/>
      </xdr:nvSpPr>
      <xdr:spPr>
        <a:xfrm>
          <a:off x="16370300" y="169398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133985</xdr:rowOff>
    </xdr:from>
    <xdr:to xmlns:xdr="http://schemas.openxmlformats.org/drawingml/2006/spreadsheetDrawing">
      <xdr:col>86</xdr:col>
      <xdr:colOff>25400</xdr:colOff>
      <xdr:row>98</xdr:row>
      <xdr:rowOff>133985</xdr:rowOff>
    </xdr:to>
    <xdr:cxnSp macro="">
      <xdr:nvCxnSpPr>
        <xdr:cNvPr id="680" name="直線コネクタ 679"/>
        <xdr:cNvCxnSpPr/>
      </xdr:nvCxnSpPr>
      <xdr:spPr>
        <a:xfrm>
          <a:off x="16230600" y="16936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81280</xdr:rowOff>
    </xdr:from>
    <xdr:ext cx="598805" cy="259080"/>
    <xdr:sp macro="" textlink="">
      <xdr:nvSpPr>
        <xdr:cNvPr id="681" name="公債費最大値テキスト"/>
        <xdr:cNvSpPr txBox="1"/>
      </xdr:nvSpPr>
      <xdr:spPr>
        <a:xfrm>
          <a:off x="16370300" y="155117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527,298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91</xdr:row>
      <xdr:rowOff>134620</xdr:rowOff>
    </xdr:from>
    <xdr:to xmlns:xdr="http://schemas.openxmlformats.org/drawingml/2006/spreadsheetDrawing">
      <xdr:col>86</xdr:col>
      <xdr:colOff>25400</xdr:colOff>
      <xdr:row>91</xdr:row>
      <xdr:rowOff>134620</xdr:rowOff>
    </xdr:to>
    <xdr:cxnSp macro="">
      <xdr:nvCxnSpPr>
        <xdr:cNvPr id="682" name="直線コネクタ 681"/>
        <xdr:cNvCxnSpPr/>
      </xdr:nvCxnSpPr>
      <xdr:spPr>
        <a:xfrm>
          <a:off x="16230600" y="15736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25400</xdr:rowOff>
    </xdr:from>
    <xdr:to xmlns:xdr="http://schemas.openxmlformats.org/drawingml/2006/spreadsheetDrawing">
      <xdr:col>85</xdr:col>
      <xdr:colOff>127000</xdr:colOff>
      <xdr:row>98</xdr:row>
      <xdr:rowOff>29845</xdr:rowOff>
    </xdr:to>
    <xdr:cxnSp macro="">
      <xdr:nvCxnSpPr>
        <xdr:cNvPr id="683" name="直線コネクタ 682"/>
        <xdr:cNvCxnSpPr/>
      </xdr:nvCxnSpPr>
      <xdr:spPr>
        <a:xfrm flipV="1">
          <a:off x="15481300" y="16827500"/>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70485</xdr:rowOff>
    </xdr:from>
    <xdr:ext cx="534670" cy="259080"/>
    <xdr:sp macro="" textlink="">
      <xdr:nvSpPr>
        <xdr:cNvPr id="684" name="公債費平均値テキスト"/>
        <xdr:cNvSpPr txBox="1"/>
      </xdr:nvSpPr>
      <xdr:spPr>
        <a:xfrm>
          <a:off x="16370300" y="165296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93,073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47625</xdr:rowOff>
    </xdr:from>
    <xdr:to xmlns:xdr="http://schemas.openxmlformats.org/drawingml/2006/spreadsheetDrawing">
      <xdr:col>85</xdr:col>
      <xdr:colOff>177800</xdr:colOff>
      <xdr:row>97</xdr:row>
      <xdr:rowOff>149225</xdr:rowOff>
    </xdr:to>
    <xdr:sp macro="" textlink="">
      <xdr:nvSpPr>
        <xdr:cNvPr id="685" name="フローチャート: 判断 684"/>
        <xdr:cNvSpPr/>
      </xdr:nvSpPr>
      <xdr:spPr>
        <a:xfrm>
          <a:off x="16268700" y="1667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29845</xdr:rowOff>
    </xdr:from>
    <xdr:to xmlns:xdr="http://schemas.openxmlformats.org/drawingml/2006/spreadsheetDrawing">
      <xdr:col>81</xdr:col>
      <xdr:colOff>50800</xdr:colOff>
      <xdr:row>98</xdr:row>
      <xdr:rowOff>29845</xdr:rowOff>
    </xdr:to>
    <xdr:cxnSp macro="">
      <xdr:nvCxnSpPr>
        <xdr:cNvPr id="686" name="直線コネクタ 685"/>
        <xdr:cNvCxnSpPr/>
      </xdr:nvCxnSpPr>
      <xdr:spPr>
        <a:xfrm flipV="1">
          <a:off x="14592300" y="1683194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56515</xdr:rowOff>
    </xdr:from>
    <xdr:to xmlns:xdr="http://schemas.openxmlformats.org/drawingml/2006/spreadsheetDrawing">
      <xdr:col>81</xdr:col>
      <xdr:colOff>101600</xdr:colOff>
      <xdr:row>97</xdr:row>
      <xdr:rowOff>158115</xdr:rowOff>
    </xdr:to>
    <xdr:sp macro="" textlink="">
      <xdr:nvSpPr>
        <xdr:cNvPr id="687" name="フローチャート: 判断 686"/>
        <xdr:cNvSpPr/>
      </xdr:nvSpPr>
      <xdr:spPr>
        <a:xfrm>
          <a:off x="15430500" y="1668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3175</xdr:rowOff>
    </xdr:from>
    <xdr:ext cx="527050" cy="259080"/>
    <xdr:sp macro="" textlink="">
      <xdr:nvSpPr>
        <xdr:cNvPr id="688" name="テキスト ボックス 687"/>
        <xdr:cNvSpPr txBox="1"/>
      </xdr:nvSpPr>
      <xdr:spPr>
        <a:xfrm>
          <a:off x="15213965" y="164623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89,263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98</xdr:row>
      <xdr:rowOff>27940</xdr:rowOff>
    </xdr:from>
    <xdr:to xmlns:xdr="http://schemas.openxmlformats.org/drawingml/2006/spreadsheetDrawing">
      <xdr:col>76</xdr:col>
      <xdr:colOff>114300</xdr:colOff>
      <xdr:row>98</xdr:row>
      <xdr:rowOff>29845</xdr:rowOff>
    </xdr:to>
    <xdr:cxnSp macro="">
      <xdr:nvCxnSpPr>
        <xdr:cNvPr id="689" name="直線コネクタ 688"/>
        <xdr:cNvCxnSpPr/>
      </xdr:nvCxnSpPr>
      <xdr:spPr>
        <a:xfrm>
          <a:off x="13703300" y="1683004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60960</xdr:rowOff>
    </xdr:from>
    <xdr:to xmlns:xdr="http://schemas.openxmlformats.org/drawingml/2006/spreadsheetDrawing">
      <xdr:col>76</xdr:col>
      <xdr:colOff>165100</xdr:colOff>
      <xdr:row>97</xdr:row>
      <xdr:rowOff>162560</xdr:rowOff>
    </xdr:to>
    <xdr:sp macro="" textlink="">
      <xdr:nvSpPr>
        <xdr:cNvPr id="690" name="フローチャート: 判断 689"/>
        <xdr:cNvSpPr/>
      </xdr:nvSpPr>
      <xdr:spPr>
        <a:xfrm>
          <a:off x="14541500" y="1669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7620</xdr:rowOff>
    </xdr:from>
    <xdr:ext cx="527050" cy="251460"/>
    <xdr:sp macro="" textlink="">
      <xdr:nvSpPr>
        <xdr:cNvPr id="691" name="テキスト ボックス 690"/>
        <xdr:cNvSpPr txBox="1"/>
      </xdr:nvSpPr>
      <xdr:spPr>
        <a:xfrm>
          <a:off x="14324965" y="164668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27940</xdr:rowOff>
    </xdr:from>
    <xdr:to xmlns:xdr="http://schemas.openxmlformats.org/drawingml/2006/spreadsheetDrawing">
      <xdr:col>71</xdr:col>
      <xdr:colOff>177800</xdr:colOff>
      <xdr:row>98</xdr:row>
      <xdr:rowOff>33655</xdr:rowOff>
    </xdr:to>
    <xdr:cxnSp macro="">
      <xdr:nvCxnSpPr>
        <xdr:cNvPr id="692" name="直線コネクタ 691"/>
        <xdr:cNvCxnSpPr/>
      </xdr:nvCxnSpPr>
      <xdr:spPr>
        <a:xfrm flipV="1">
          <a:off x="12814300" y="1683004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68580</xdr:rowOff>
    </xdr:from>
    <xdr:to xmlns:xdr="http://schemas.openxmlformats.org/drawingml/2006/spreadsheetDrawing">
      <xdr:col>72</xdr:col>
      <xdr:colOff>38100</xdr:colOff>
      <xdr:row>97</xdr:row>
      <xdr:rowOff>170180</xdr:rowOff>
    </xdr:to>
    <xdr:sp macro="" textlink="">
      <xdr:nvSpPr>
        <xdr:cNvPr id="693" name="フローチャート: 判断 692"/>
        <xdr:cNvSpPr/>
      </xdr:nvSpPr>
      <xdr:spPr>
        <a:xfrm>
          <a:off x="13652500" y="1669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15240</xdr:rowOff>
    </xdr:from>
    <xdr:ext cx="527050" cy="259080"/>
    <xdr:sp macro="" textlink="">
      <xdr:nvSpPr>
        <xdr:cNvPr id="694" name="テキスト ボックス 693"/>
        <xdr:cNvSpPr txBox="1"/>
      </xdr:nvSpPr>
      <xdr:spPr>
        <a:xfrm>
          <a:off x="13435965" y="1647444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83,930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94615</xdr:rowOff>
    </xdr:from>
    <xdr:to xmlns:xdr="http://schemas.openxmlformats.org/drawingml/2006/spreadsheetDrawing">
      <xdr:col>67</xdr:col>
      <xdr:colOff>101600</xdr:colOff>
      <xdr:row>98</xdr:row>
      <xdr:rowOff>24765</xdr:rowOff>
    </xdr:to>
    <xdr:sp macro="" textlink="">
      <xdr:nvSpPr>
        <xdr:cNvPr id="695" name="フローチャート: 判断 694"/>
        <xdr:cNvSpPr/>
      </xdr:nvSpPr>
      <xdr:spPr>
        <a:xfrm>
          <a:off x="12763500" y="1672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41275</xdr:rowOff>
    </xdr:from>
    <xdr:ext cx="527050" cy="251460"/>
    <xdr:sp macro="" textlink="">
      <xdr:nvSpPr>
        <xdr:cNvPr id="696" name="テキスト ボックス 695"/>
        <xdr:cNvSpPr txBox="1"/>
      </xdr:nvSpPr>
      <xdr:spPr>
        <a:xfrm>
          <a:off x="12546965" y="165004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7" name="テキスト ボックス 696"/>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8" name="テキスト ボックス 697"/>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9" name="テキスト ボックス 698"/>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0" name="テキスト ボックス 699"/>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1" name="テキスト ボックス 700"/>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146050</xdr:rowOff>
    </xdr:from>
    <xdr:to xmlns:xdr="http://schemas.openxmlformats.org/drawingml/2006/spreadsheetDrawing">
      <xdr:col>85</xdr:col>
      <xdr:colOff>177800</xdr:colOff>
      <xdr:row>98</xdr:row>
      <xdr:rowOff>76200</xdr:rowOff>
    </xdr:to>
    <xdr:sp macro="" textlink="">
      <xdr:nvSpPr>
        <xdr:cNvPr id="702" name="楕円 701"/>
        <xdr:cNvSpPr/>
      </xdr:nvSpPr>
      <xdr:spPr>
        <a:xfrm>
          <a:off x="16268700" y="1677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60960</xdr:rowOff>
    </xdr:from>
    <xdr:ext cx="534670" cy="259080"/>
    <xdr:sp macro="" textlink="">
      <xdr:nvSpPr>
        <xdr:cNvPr id="703" name="公債費該当値テキスト"/>
        <xdr:cNvSpPr txBox="1"/>
      </xdr:nvSpPr>
      <xdr:spPr>
        <a:xfrm>
          <a:off x="16370300" y="166916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150495</xdr:rowOff>
    </xdr:from>
    <xdr:to xmlns:xdr="http://schemas.openxmlformats.org/drawingml/2006/spreadsheetDrawing">
      <xdr:col>81</xdr:col>
      <xdr:colOff>101600</xdr:colOff>
      <xdr:row>98</xdr:row>
      <xdr:rowOff>80645</xdr:rowOff>
    </xdr:to>
    <xdr:sp macro="" textlink="">
      <xdr:nvSpPr>
        <xdr:cNvPr id="704" name="楕円 703"/>
        <xdr:cNvSpPr/>
      </xdr:nvSpPr>
      <xdr:spPr>
        <a:xfrm>
          <a:off x="15430500" y="1678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71755</xdr:rowOff>
    </xdr:from>
    <xdr:ext cx="527050" cy="259080"/>
    <xdr:sp macro="" textlink="">
      <xdr:nvSpPr>
        <xdr:cNvPr id="705" name="テキスト ボックス 704"/>
        <xdr:cNvSpPr txBox="1"/>
      </xdr:nvSpPr>
      <xdr:spPr>
        <a:xfrm>
          <a:off x="15213965" y="16873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150495</xdr:rowOff>
    </xdr:from>
    <xdr:to xmlns:xdr="http://schemas.openxmlformats.org/drawingml/2006/spreadsheetDrawing">
      <xdr:col>76</xdr:col>
      <xdr:colOff>165100</xdr:colOff>
      <xdr:row>98</xdr:row>
      <xdr:rowOff>80645</xdr:rowOff>
    </xdr:to>
    <xdr:sp macro="" textlink="">
      <xdr:nvSpPr>
        <xdr:cNvPr id="706" name="楕円 705"/>
        <xdr:cNvSpPr/>
      </xdr:nvSpPr>
      <xdr:spPr>
        <a:xfrm>
          <a:off x="14541500" y="1678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71755</xdr:rowOff>
    </xdr:from>
    <xdr:ext cx="527050" cy="259080"/>
    <xdr:sp macro="" textlink="">
      <xdr:nvSpPr>
        <xdr:cNvPr id="707" name="テキスト ボックス 706"/>
        <xdr:cNvSpPr txBox="1"/>
      </xdr:nvSpPr>
      <xdr:spPr>
        <a:xfrm>
          <a:off x="14324965" y="1687385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148590</xdr:rowOff>
    </xdr:from>
    <xdr:to xmlns:xdr="http://schemas.openxmlformats.org/drawingml/2006/spreadsheetDrawing">
      <xdr:col>72</xdr:col>
      <xdr:colOff>38100</xdr:colOff>
      <xdr:row>98</xdr:row>
      <xdr:rowOff>78740</xdr:rowOff>
    </xdr:to>
    <xdr:sp macro="" textlink="">
      <xdr:nvSpPr>
        <xdr:cNvPr id="708" name="楕円 707"/>
        <xdr:cNvSpPr/>
      </xdr:nvSpPr>
      <xdr:spPr>
        <a:xfrm>
          <a:off x="13652500" y="1677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69850</xdr:rowOff>
    </xdr:from>
    <xdr:ext cx="527050" cy="259080"/>
    <xdr:sp macro="" textlink="">
      <xdr:nvSpPr>
        <xdr:cNvPr id="709" name="テキスト ボックス 708"/>
        <xdr:cNvSpPr txBox="1"/>
      </xdr:nvSpPr>
      <xdr:spPr>
        <a:xfrm>
          <a:off x="13435965" y="168719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154940</xdr:rowOff>
    </xdr:from>
    <xdr:to xmlns:xdr="http://schemas.openxmlformats.org/drawingml/2006/spreadsheetDrawing">
      <xdr:col>67</xdr:col>
      <xdr:colOff>101600</xdr:colOff>
      <xdr:row>98</xdr:row>
      <xdr:rowOff>84455</xdr:rowOff>
    </xdr:to>
    <xdr:sp macro="" textlink="">
      <xdr:nvSpPr>
        <xdr:cNvPr id="710" name="楕円 709"/>
        <xdr:cNvSpPr/>
      </xdr:nvSpPr>
      <xdr:spPr>
        <a:xfrm>
          <a:off x="12763500" y="167855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75565</xdr:rowOff>
    </xdr:from>
    <xdr:ext cx="527050" cy="251460"/>
    <xdr:sp macro="" textlink="">
      <xdr:nvSpPr>
        <xdr:cNvPr id="711" name="テキスト ボックス 710"/>
        <xdr:cNvSpPr txBox="1"/>
      </xdr:nvSpPr>
      <xdr:spPr>
        <a:xfrm>
          <a:off x="12546965" y="1687766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2" name="正方形/長方形 71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3" name="正方形/長方形 712"/>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4" name="正方形/長方形 713"/>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5" name="正方形/長方形 714"/>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6" name="正方形/長方形 715"/>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7" name="正方形/長方形 716"/>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8" name="正方形/長方形 717"/>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9" name="正方形/長方形 718"/>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2265" cy="217805"/>
    <xdr:sp macro="" textlink="">
      <xdr:nvSpPr>
        <xdr:cNvPr id="720" name="テキスト ボックス 719"/>
        <xdr:cNvSpPr txBox="1"/>
      </xdr:nvSpPr>
      <xdr:spPr>
        <a:xfrm>
          <a:off x="18249900" y="4635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1" name="直線コネクタ 720"/>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22" name="直線コネクタ 721"/>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1300" cy="259080"/>
    <xdr:sp macro="" textlink="">
      <xdr:nvSpPr>
        <xdr:cNvPr id="723" name="テキスト ボックス 722"/>
        <xdr:cNvSpPr txBox="1"/>
      </xdr:nvSpPr>
      <xdr:spPr>
        <a:xfrm>
          <a:off x="18039080" y="65887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24" name="直線コネクタ 723"/>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35560</xdr:rowOff>
    </xdr:from>
    <xdr:ext cx="459740" cy="259080"/>
    <xdr:sp macro="" textlink="">
      <xdr:nvSpPr>
        <xdr:cNvPr id="725" name="テキスト ボックス 724"/>
        <xdr:cNvSpPr txBox="1"/>
      </xdr:nvSpPr>
      <xdr:spPr>
        <a:xfrm>
          <a:off x="17820640" y="6207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26" name="直線コネクタ 725"/>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168910</xdr:rowOff>
    </xdr:from>
    <xdr:ext cx="459740" cy="251460"/>
    <xdr:sp macro="" textlink="">
      <xdr:nvSpPr>
        <xdr:cNvPr id="727" name="テキスト ボックス 726"/>
        <xdr:cNvSpPr txBox="1"/>
      </xdr:nvSpPr>
      <xdr:spPr>
        <a:xfrm>
          <a:off x="17820640" y="5826760"/>
          <a:ext cx="4597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28" name="直線コネクタ 727"/>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130810</xdr:rowOff>
    </xdr:from>
    <xdr:ext cx="459740" cy="259080"/>
    <xdr:sp macro="" textlink="">
      <xdr:nvSpPr>
        <xdr:cNvPr id="729" name="テキスト ボックス 728"/>
        <xdr:cNvSpPr txBox="1"/>
      </xdr:nvSpPr>
      <xdr:spPr>
        <a:xfrm>
          <a:off x="17820640" y="5445760"/>
          <a:ext cx="4597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30" name="直線コネクタ 729"/>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92710</xdr:rowOff>
    </xdr:from>
    <xdr:ext cx="531495" cy="259080"/>
    <xdr:sp macro="" textlink="">
      <xdr:nvSpPr>
        <xdr:cNvPr id="731" name="テキスト ボックス 730"/>
        <xdr:cNvSpPr txBox="1"/>
      </xdr:nvSpPr>
      <xdr:spPr>
        <a:xfrm>
          <a:off x="17756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2" name="直線コネクタ 731"/>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1460"/>
    <xdr:sp macro="" textlink="">
      <xdr:nvSpPr>
        <xdr:cNvPr id="733" name="テキスト ボックス 732"/>
        <xdr:cNvSpPr txBox="1"/>
      </xdr:nvSpPr>
      <xdr:spPr>
        <a:xfrm>
          <a:off x="17756505" y="46837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4"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96520</xdr:rowOff>
    </xdr:from>
    <xdr:to xmlns:xdr="http://schemas.openxmlformats.org/drawingml/2006/spreadsheetDrawing">
      <xdr:col>116</xdr:col>
      <xdr:colOff>62865</xdr:colOff>
      <xdr:row>39</xdr:row>
      <xdr:rowOff>44450</xdr:rowOff>
    </xdr:to>
    <xdr:cxnSp macro="">
      <xdr:nvCxnSpPr>
        <xdr:cNvPr id="735" name="直線コネクタ 734"/>
        <xdr:cNvCxnSpPr/>
      </xdr:nvCxnSpPr>
      <xdr:spPr>
        <a:xfrm flipV="1">
          <a:off x="22159595" y="5240020"/>
          <a:ext cx="1270" cy="1490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36" name="諸支出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37" name="直線コネクタ 736"/>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43180</xdr:rowOff>
    </xdr:from>
    <xdr:ext cx="534670" cy="251460"/>
    <xdr:sp macro="" textlink="">
      <xdr:nvSpPr>
        <xdr:cNvPr id="738" name="諸支出金最大値テキスト"/>
        <xdr:cNvSpPr txBox="1"/>
      </xdr:nvSpPr>
      <xdr:spPr>
        <a:xfrm>
          <a:off x="22212300" y="50152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11,742</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96520</xdr:rowOff>
    </xdr:from>
    <xdr:to xmlns:xdr="http://schemas.openxmlformats.org/drawingml/2006/spreadsheetDrawing">
      <xdr:col>116</xdr:col>
      <xdr:colOff>152400</xdr:colOff>
      <xdr:row>30</xdr:row>
      <xdr:rowOff>96520</xdr:rowOff>
    </xdr:to>
    <xdr:cxnSp macro="">
      <xdr:nvCxnSpPr>
        <xdr:cNvPr id="739" name="直線コネクタ 738"/>
        <xdr:cNvCxnSpPr/>
      </xdr:nvCxnSpPr>
      <xdr:spPr>
        <a:xfrm>
          <a:off x="22072600" y="5240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44450</xdr:rowOff>
    </xdr:from>
    <xdr:to xmlns:xdr="http://schemas.openxmlformats.org/drawingml/2006/spreadsheetDrawing">
      <xdr:col>116</xdr:col>
      <xdr:colOff>63500</xdr:colOff>
      <xdr:row>39</xdr:row>
      <xdr:rowOff>44450</xdr:rowOff>
    </xdr:to>
    <xdr:cxnSp macro="">
      <xdr:nvCxnSpPr>
        <xdr:cNvPr id="740" name="直線コネクタ 739"/>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133985</xdr:rowOff>
    </xdr:from>
    <xdr:ext cx="378460" cy="251460"/>
    <xdr:sp macro="" textlink="">
      <xdr:nvSpPr>
        <xdr:cNvPr id="741" name="諸支出金平均値テキスト"/>
        <xdr:cNvSpPr txBox="1"/>
      </xdr:nvSpPr>
      <xdr:spPr>
        <a:xfrm>
          <a:off x="22212300" y="6477635"/>
          <a:ext cx="37846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111125</xdr:rowOff>
    </xdr:from>
    <xdr:to xmlns:xdr="http://schemas.openxmlformats.org/drawingml/2006/spreadsheetDrawing">
      <xdr:col>116</xdr:col>
      <xdr:colOff>114300</xdr:colOff>
      <xdr:row>39</xdr:row>
      <xdr:rowOff>41275</xdr:rowOff>
    </xdr:to>
    <xdr:sp macro="" textlink="">
      <xdr:nvSpPr>
        <xdr:cNvPr id="742" name="フローチャート: 判断 741"/>
        <xdr:cNvSpPr/>
      </xdr:nvSpPr>
      <xdr:spPr>
        <a:xfrm>
          <a:off x="22110700" y="662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44450</xdr:rowOff>
    </xdr:from>
    <xdr:to xmlns:xdr="http://schemas.openxmlformats.org/drawingml/2006/spreadsheetDrawing">
      <xdr:col>111</xdr:col>
      <xdr:colOff>177800</xdr:colOff>
      <xdr:row>39</xdr:row>
      <xdr:rowOff>44450</xdr:rowOff>
    </xdr:to>
    <xdr:cxnSp macro="">
      <xdr:nvCxnSpPr>
        <xdr:cNvPr id="743" name="直線コネクタ 742"/>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106680</xdr:rowOff>
    </xdr:from>
    <xdr:to xmlns:xdr="http://schemas.openxmlformats.org/drawingml/2006/spreadsheetDrawing">
      <xdr:col>112</xdr:col>
      <xdr:colOff>38100</xdr:colOff>
      <xdr:row>39</xdr:row>
      <xdr:rowOff>36830</xdr:rowOff>
    </xdr:to>
    <xdr:sp macro="" textlink="">
      <xdr:nvSpPr>
        <xdr:cNvPr id="744" name="フローチャート: 判断 743"/>
        <xdr:cNvSpPr/>
      </xdr:nvSpPr>
      <xdr:spPr>
        <a:xfrm>
          <a:off x="212725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37</xdr:row>
      <xdr:rowOff>53340</xdr:rowOff>
    </xdr:from>
    <xdr:ext cx="378460" cy="251460"/>
    <xdr:sp macro="" textlink="">
      <xdr:nvSpPr>
        <xdr:cNvPr id="745" name="テキスト ボックス 744"/>
        <xdr:cNvSpPr txBox="1"/>
      </xdr:nvSpPr>
      <xdr:spPr>
        <a:xfrm>
          <a:off x="21134070" y="639699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44450</xdr:rowOff>
    </xdr:from>
    <xdr:to xmlns:xdr="http://schemas.openxmlformats.org/drawingml/2006/spreadsheetDrawing">
      <xdr:col>107</xdr:col>
      <xdr:colOff>50800</xdr:colOff>
      <xdr:row>39</xdr:row>
      <xdr:rowOff>44450</xdr:rowOff>
    </xdr:to>
    <xdr:cxnSp macro="">
      <xdr:nvCxnSpPr>
        <xdr:cNvPr id="746" name="直線コネクタ 745"/>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121285</xdr:rowOff>
    </xdr:from>
    <xdr:to xmlns:xdr="http://schemas.openxmlformats.org/drawingml/2006/spreadsheetDrawing">
      <xdr:col>107</xdr:col>
      <xdr:colOff>101600</xdr:colOff>
      <xdr:row>39</xdr:row>
      <xdr:rowOff>52070</xdr:rowOff>
    </xdr:to>
    <xdr:sp macro="" textlink="">
      <xdr:nvSpPr>
        <xdr:cNvPr id="747" name="フローチャート: 判断 746"/>
        <xdr:cNvSpPr/>
      </xdr:nvSpPr>
      <xdr:spPr>
        <a:xfrm>
          <a:off x="20383500" y="66363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37</xdr:row>
      <xdr:rowOff>67945</xdr:rowOff>
    </xdr:from>
    <xdr:ext cx="378460" cy="258445"/>
    <xdr:sp macro="" textlink="">
      <xdr:nvSpPr>
        <xdr:cNvPr id="748" name="テキスト ボックス 747"/>
        <xdr:cNvSpPr txBox="1"/>
      </xdr:nvSpPr>
      <xdr:spPr>
        <a:xfrm>
          <a:off x="20245070" y="64115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44450</xdr:rowOff>
    </xdr:from>
    <xdr:to xmlns:xdr="http://schemas.openxmlformats.org/drawingml/2006/spreadsheetDrawing">
      <xdr:col>102</xdr:col>
      <xdr:colOff>114300</xdr:colOff>
      <xdr:row>39</xdr:row>
      <xdr:rowOff>44450</xdr:rowOff>
    </xdr:to>
    <xdr:cxnSp macro="">
      <xdr:nvCxnSpPr>
        <xdr:cNvPr id="749" name="直線コネクタ 748"/>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81280</xdr:rowOff>
    </xdr:from>
    <xdr:to xmlns:xdr="http://schemas.openxmlformats.org/drawingml/2006/spreadsheetDrawing">
      <xdr:col>102</xdr:col>
      <xdr:colOff>165100</xdr:colOff>
      <xdr:row>39</xdr:row>
      <xdr:rowOff>11430</xdr:rowOff>
    </xdr:to>
    <xdr:sp macro="" textlink="">
      <xdr:nvSpPr>
        <xdr:cNvPr id="750" name="フローチャート: 判断 749"/>
        <xdr:cNvSpPr/>
      </xdr:nvSpPr>
      <xdr:spPr>
        <a:xfrm>
          <a:off x="19494500" y="659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27940</xdr:rowOff>
    </xdr:from>
    <xdr:ext cx="378460" cy="259080"/>
    <xdr:sp macro="" textlink="">
      <xdr:nvSpPr>
        <xdr:cNvPr id="751" name="テキスト ボックス 750"/>
        <xdr:cNvSpPr txBox="1"/>
      </xdr:nvSpPr>
      <xdr:spPr>
        <a:xfrm>
          <a:off x="19356070" y="63715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123190</xdr:rowOff>
    </xdr:from>
    <xdr:to xmlns:xdr="http://schemas.openxmlformats.org/drawingml/2006/spreadsheetDrawing">
      <xdr:col>98</xdr:col>
      <xdr:colOff>38100</xdr:colOff>
      <xdr:row>39</xdr:row>
      <xdr:rowOff>53340</xdr:rowOff>
    </xdr:to>
    <xdr:sp macro="" textlink="">
      <xdr:nvSpPr>
        <xdr:cNvPr id="752" name="フローチャート: 判断 751"/>
        <xdr:cNvSpPr/>
      </xdr:nvSpPr>
      <xdr:spPr>
        <a:xfrm>
          <a:off x="18605500" y="663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69850</xdr:rowOff>
    </xdr:from>
    <xdr:ext cx="378460" cy="259080"/>
    <xdr:sp macro="" textlink="">
      <xdr:nvSpPr>
        <xdr:cNvPr id="753" name="テキスト ボックス 752"/>
        <xdr:cNvSpPr txBox="1"/>
      </xdr:nvSpPr>
      <xdr:spPr>
        <a:xfrm>
          <a:off x="18467070" y="64135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4" name="テキスト ボックス 753"/>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5" name="テキスト ボックス 754"/>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6" name="テキスト ボックス 755"/>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7" name="テキスト ボックス 756"/>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8" name="テキスト ボックス 757"/>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59" name="楕円 758"/>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89535</xdr:rowOff>
    </xdr:from>
    <xdr:ext cx="249555" cy="251460"/>
    <xdr:sp macro="" textlink="">
      <xdr:nvSpPr>
        <xdr:cNvPr id="760" name="諸支出金該当値テキスト"/>
        <xdr:cNvSpPr txBox="1"/>
      </xdr:nvSpPr>
      <xdr:spPr>
        <a:xfrm>
          <a:off x="22212300" y="6604635"/>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165100</xdr:rowOff>
    </xdr:from>
    <xdr:to xmlns:xdr="http://schemas.openxmlformats.org/drawingml/2006/spreadsheetDrawing">
      <xdr:col>112</xdr:col>
      <xdr:colOff>38100</xdr:colOff>
      <xdr:row>39</xdr:row>
      <xdr:rowOff>95250</xdr:rowOff>
    </xdr:to>
    <xdr:sp macro="" textlink="">
      <xdr:nvSpPr>
        <xdr:cNvPr id="761" name="楕円 760"/>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86360</xdr:rowOff>
    </xdr:from>
    <xdr:ext cx="241935" cy="251460"/>
    <xdr:sp macro="" textlink="">
      <xdr:nvSpPr>
        <xdr:cNvPr id="762" name="テキスト ボックス 761"/>
        <xdr:cNvSpPr txBox="1"/>
      </xdr:nvSpPr>
      <xdr:spPr>
        <a:xfrm>
          <a:off x="21198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165100</xdr:rowOff>
    </xdr:from>
    <xdr:to xmlns:xdr="http://schemas.openxmlformats.org/drawingml/2006/spreadsheetDrawing">
      <xdr:col>107</xdr:col>
      <xdr:colOff>101600</xdr:colOff>
      <xdr:row>39</xdr:row>
      <xdr:rowOff>95250</xdr:rowOff>
    </xdr:to>
    <xdr:sp macro="" textlink="">
      <xdr:nvSpPr>
        <xdr:cNvPr id="763" name="楕円 76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86360</xdr:rowOff>
    </xdr:from>
    <xdr:ext cx="241935" cy="251460"/>
    <xdr:sp macro="" textlink="">
      <xdr:nvSpPr>
        <xdr:cNvPr id="764" name="テキスト ボックス 763"/>
        <xdr:cNvSpPr txBox="1"/>
      </xdr:nvSpPr>
      <xdr:spPr>
        <a:xfrm>
          <a:off x="20309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165100</xdr:rowOff>
    </xdr:from>
    <xdr:to xmlns:xdr="http://schemas.openxmlformats.org/drawingml/2006/spreadsheetDrawing">
      <xdr:col>102</xdr:col>
      <xdr:colOff>165100</xdr:colOff>
      <xdr:row>39</xdr:row>
      <xdr:rowOff>95250</xdr:rowOff>
    </xdr:to>
    <xdr:sp macro="" textlink="">
      <xdr:nvSpPr>
        <xdr:cNvPr id="765" name="楕円 76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86360</xdr:rowOff>
    </xdr:from>
    <xdr:ext cx="241935" cy="251460"/>
    <xdr:sp macro="" textlink="">
      <xdr:nvSpPr>
        <xdr:cNvPr id="766" name="テキスト ボックス 765"/>
        <xdr:cNvSpPr txBox="1"/>
      </xdr:nvSpPr>
      <xdr:spPr>
        <a:xfrm>
          <a:off x="19420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165100</xdr:rowOff>
    </xdr:from>
    <xdr:to xmlns:xdr="http://schemas.openxmlformats.org/drawingml/2006/spreadsheetDrawing">
      <xdr:col>98</xdr:col>
      <xdr:colOff>38100</xdr:colOff>
      <xdr:row>39</xdr:row>
      <xdr:rowOff>95250</xdr:rowOff>
    </xdr:to>
    <xdr:sp macro="" textlink="">
      <xdr:nvSpPr>
        <xdr:cNvPr id="767" name="楕円 76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86360</xdr:rowOff>
    </xdr:from>
    <xdr:ext cx="241935" cy="251460"/>
    <xdr:sp macro="" textlink="">
      <xdr:nvSpPr>
        <xdr:cNvPr id="768" name="テキスト ボックス 767"/>
        <xdr:cNvSpPr txBox="1"/>
      </xdr:nvSpPr>
      <xdr:spPr>
        <a:xfrm>
          <a:off x="18531840" y="6772910"/>
          <a:ext cx="2419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9" name="正方形/長方形 76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0" name="正方形/長方形 769"/>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1" name="正方形/長方形 770"/>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2" name="正方形/長方形 771"/>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3" name="正方形/長方形 772"/>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4" name="正方形/長方形 773"/>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埼玉県平均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5" name="正方形/長方形 774"/>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6" name="正方形/長方形 775"/>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2265" cy="217805"/>
    <xdr:sp macro="" textlink="">
      <xdr:nvSpPr>
        <xdr:cNvPr id="777" name="テキスト ボックス 776"/>
        <xdr:cNvSpPr txBox="1"/>
      </xdr:nvSpPr>
      <xdr:spPr>
        <a:xfrm>
          <a:off x="18249900" y="8064500"/>
          <a:ext cx="342265" cy="2178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8" name="直線コネクタ 777"/>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9" name="直線コネクタ 778"/>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1300" cy="251460"/>
    <xdr:sp macro="" textlink="">
      <xdr:nvSpPr>
        <xdr:cNvPr id="780" name="テキスト ボックス 779"/>
        <xdr:cNvSpPr txBox="1"/>
      </xdr:nvSpPr>
      <xdr:spPr>
        <a:xfrm>
          <a:off x="18039080" y="9255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1" name="直線コネクタ 780"/>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1300" cy="251460"/>
    <xdr:sp macro="" textlink="">
      <xdr:nvSpPr>
        <xdr:cNvPr id="782" name="テキスト ボックス 781"/>
        <xdr:cNvSpPr txBox="1"/>
      </xdr:nvSpPr>
      <xdr:spPr>
        <a:xfrm>
          <a:off x="18039080" y="81127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3"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84" name="直線コネクタ 783"/>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85"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6" name="直線コネクタ 785"/>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87"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8" name="直線コネクタ 787"/>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89" name="直線コネクタ 788"/>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90"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1" name="フローチャート: 判断 79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92" name="直線コネクタ 791"/>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3" name="フローチャート: 判断 79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1935" cy="259080"/>
    <xdr:sp macro="" textlink="">
      <xdr:nvSpPr>
        <xdr:cNvPr id="794" name="テキスト ボックス 793"/>
        <xdr:cNvSpPr txBox="1"/>
      </xdr:nvSpPr>
      <xdr:spPr>
        <a:xfrm>
          <a:off x="21198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95" name="直線コネクタ 794"/>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796" name="フローチャート: 判断 79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1935" cy="259080"/>
    <xdr:sp macro="" textlink="">
      <xdr:nvSpPr>
        <xdr:cNvPr id="797" name="テキスト ボックス 796"/>
        <xdr:cNvSpPr txBox="1"/>
      </xdr:nvSpPr>
      <xdr:spPr>
        <a:xfrm>
          <a:off x="20309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798" name="直線コネクタ 797"/>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799" name="フローチャート: 判断 79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1935" cy="259080"/>
    <xdr:sp macro="" textlink="">
      <xdr:nvSpPr>
        <xdr:cNvPr id="800" name="テキスト ボックス 799"/>
        <xdr:cNvSpPr txBox="1"/>
      </xdr:nvSpPr>
      <xdr:spPr>
        <a:xfrm>
          <a:off x="19420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1" name="フローチャート: 判断 80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1935" cy="259080"/>
    <xdr:sp macro="" textlink="">
      <xdr:nvSpPr>
        <xdr:cNvPr id="802" name="テキスト ボックス 801"/>
        <xdr:cNvSpPr txBox="1"/>
      </xdr:nvSpPr>
      <xdr:spPr>
        <a:xfrm>
          <a:off x="18531840" y="94399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3" name="テキスト ボックス 802"/>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4" name="テキスト ボックス 803"/>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5" name="テキスト ボックス 804"/>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6" name="テキスト ボックス 805"/>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7" name="テキスト ボックス 806"/>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8" name="楕円 80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09"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10" name="楕円 80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1935" cy="259080"/>
    <xdr:sp macro="" textlink="">
      <xdr:nvSpPr>
        <xdr:cNvPr id="811" name="テキスト ボックス 810"/>
        <xdr:cNvSpPr txBox="1"/>
      </xdr:nvSpPr>
      <xdr:spPr>
        <a:xfrm>
          <a:off x="21198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2" name="楕円 81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1935" cy="259080"/>
    <xdr:sp macro="" textlink="">
      <xdr:nvSpPr>
        <xdr:cNvPr id="813" name="テキスト ボックス 812"/>
        <xdr:cNvSpPr txBox="1"/>
      </xdr:nvSpPr>
      <xdr:spPr>
        <a:xfrm>
          <a:off x="20309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4" name="楕円 81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1935" cy="259080"/>
    <xdr:sp macro="" textlink="">
      <xdr:nvSpPr>
        <xdr:cNvPr id="815" name="テキスト ボックス 814"/>
        <xdr:cNvSpPr txBox="1"/>
      </xdr:nvSpPr>
      <xdr:spPr>
        <a:xfrm>
          <a:off x="19420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6" name="楕円 81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1935" cy="259080"/>
    <xdr:sp macro="" textlink="">
      <xdr:nvSpPr>
        <xdr:cNvPr id="817" name="テキスト ボックス 816"/>
        <xdr:cNvSpPr txBox="1"/>
      </xdr:nvSpPr>
      <xdr:spPr>
        <a:xfrm>
          <a:off x="18531840" y="91224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18" name="正方形/長方形 8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19" name="正方形/長方形 818"/>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0" name="テキスト ボックス 819"/>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・すべての経費について、類似団体内平均を下回っています。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・総務費18,266円の増加は、財政調整基金積立金の増や定額減税補足給付支給事業の皆増等が要因となっています。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・民生費12,888円の増加は、障害者自立支援給付負担金の増や物価高騰対応給付金補助金の皆増等が要因となっています。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・土木費4,958円の減少は、町営住宅長寿命化改善事業工事請負費や河川改修事業工事請負費の皆減が要因となっています。</a:t>
          </a:r>
          <a:endParaRPr kumimoji="1" lang="ja-JP" altLang="en-US" sz="1300">
            <a:latin typeface="ＭＳ Ｐゴシック"/>
            <a:ea typeface="ＭＳ Ｐゴシック"/>
          </a:endParaRPr>
        </a:p>
        <a:p>
          <a:r>
            <a:rPr kumimoji="1" lang="ja-JP" altLang="en-US" sz="1300">
              <a:latin typeface="ＭＳ Ｐゴシック"/>
              <a:ea typeface="ＭＳ Ｐゴシック"/>
            </a:rPr>
            <a:t>（※増減額は対前年度比）</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埼玉県長瀞町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対前年度比で、標準財政規模に対して財政調整基金残高の増加幅が大きかったため、財政調整基金の標準財政規模比率は2.44ポイント増加しました。</a:t>
          </a:r>
          <a:endParaRPr kumimoji="1" lang="ja-JP" altLang="en-US" sz="1200">
            <a:latin typeface="ＭＳ ゴシック"/>
            <a:ea typeface="ＭＳ ゴシック"/>
          </a:endParaRPr>
        </a:p>
        <a:p>
          <a:r>
            <a:rPr kumimoji="1" lang="ja-JP" altLang="en-US" sz="1200">
              <a:latin typeface="ＭＳ ゴシック"/>
              <a:ea typeface="ＭＳ ゴシック"/>
            </a:rPr>
            <a:t>　また、歳入が約7千万円減少し、歳出が約5千万円増加したことにより、実質収支が約1億6千万円で前年度比36.45％の減となったため、実質収支額の標準財政規模比率は3.75ポイント減少しました。</a:t>
          </a:r>
          <a:endParaRPr kumimoji="1" lang="ja-JP" altLang="en-US" sz="1200">
            <a:latin typeface="ＭＳ ゴシック"/>
            <a:ea typeface="ＭＳ ゴシック"/>
          </a:endParaRPr>
        </a:p>
        <a:p>
          <a:r>
            <a:rPr kumimoji="1" lang="ja-JP" altLang="en-US" sz="1200">
              <a:latin typeface="ＭＳ ゴシック"/>
              <a:ea typeface="ＭＳ ゴシック"/>
            </a:rPr>
            <a:t>　そして、基金積立額は大きく増加したものの、単年度収支が約▲9千万円と大きく減少したため、実質単年度収支の標準財政規模比率は3.76ポイント減少しました。</a:t>
          </a:r>
          <a:endParaRPr kumimoji="1" lang="ja-JP" altLang="en-US" sz="12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埼玉県長瀞町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すべての会計で黒字となっております。</a:t>
          </a:r>
          <a:endParaRPr kumimoji="1" lang="ja-JP" altLang="en-US" sz="1400">
            <a:latin typeface="ＭＳ ゴシック"/>
            <a:ea typeface="ＭＳ ゴシック"/>
          </a:endParaRPr>
        </a:p>
        <a:p>
          <a:r>
            <a:rPr kumimoji="1" lang="ja-JP" altLang="en-US" sz="1400">
              <a:latin typeface="ＭＳ ゴシック"/>
              <a:ea typeface="ＭＳ ゴシック"/>
            </a:rPr>
            <a:t>　税収減等により一般財源の確保が難しいことから、今後も事務事業の見直し等、行財政改革を進め、健全な行財政運営に努めてまいります。</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6"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7"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113638_&#38263;&#28702;&#30010;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129</v>
      </c>
      <c r="C2" s="4"/>
      <c r="D2" s="40"/>
    </row>
    <row r="3" spans="1:119" ht="18.75" customHeight="1">
      <c r="A3" s="2"/>
      <c r="B3" s="5" t="s">
        <v>131</v>
      </c>
      <c r="C3" s="22"/>
      <c r="D3" s="22"/>
      <c r="E3" s="44"/>
      <c r="F3" s="44"/>
      <c r="G3" s="44"/>
      <c r="H3" s="44"/>
      <c r="I3" s="44"/>
      <c r="J3" s="44"/>
      <c r="K3" s="44"/>
      <c r="L3" s="44" t="s">
        <v>134</v>
      </c>
      <c r="M3" s="44"/>
      <c r="N3" s="44"/>
      <c r="O3" s="44"/>
      <c r="P3" s="44"/>
      <c r="Q3" s="44"/>
      <c r="R3" s="94"/>
      <c r="S3" s="94"/>
      <c r="T3" s="94"/>
      <c r="U3" s="94"/>
      <c r="V3" s="112"/>
      <c r="W3" s="127" t="s">
        <v>136</v>
      </c>
      <c r="X3" s="137"/>
      <c r="Y3" s="137"/>
      <c r="Z3" s="137"/>
      <c r="AA3" s="137"/>
      <c r="AB3" s="22"/>
      <c r="AC3" s="94" t="s">
        <v>138</v>
      </c>
      <c r="AD3" s="137"/>
      <c r="AE3" s="137"/>
      <c r="AF3" s="137"/>
      <c r="AG3" s="137"/>
      <c r="AH3" s="137"/>
      <c r="AI3" s="137"/>
      <c r="AJ3" s="137"/>
      <c r="AK3" s="137"/>
      <c r="AL3" s="164"/>
      <c r="AM3" s="127" t="s">
        <v>141</v>
      </c>
      <c r="AN3" s="137"/>
      <c r="AO3" s="137"/>
      <c r="AP3" s="137"/>
      <c r="AQ3" s="137"/>
      <c r="AR3" s="137"/>
      <c r="AS3" s="137"/>
      <c r="AT3" s="137"/>
      <c r="AU3" s="137"/>
      <c r="AV3" s="137"/>
      <c r="AW3" s="137"/>
      <c r="AX3" s="164"/>
      <c r="AY3" s="10" t="s">
        <v>4</v>
      </c>
      <c r="AZ3" s="27"/>
      <c r="BA3" s="27"/>
      <c r="BB3" s="27"/>
      <c r="BC3" s="27"/>
      <c r="BD3" s="27"/>
      <c r="BE3" s="27"/>
      <c r="BF3" s="27"/>
      <c r="BG3" s="27"/>
      <c r="BH3" s="27"/>
      <c r="BI3" s="27"/>
      <c r="BJ3" s="27"/>
      <c r="BK3" s="27"/>
      <c r="BL3" s="27"/>
      <c r="BM3" s="207"/>
      <c r="BN3" s="127" t="s">
        <v>145</v>
      </c>
      <c r="BO3" s="137"/>
      <c r="BP3" s="137"/>
      <c r="BQ3" s="137"/>
      <c r="BR3" s="137"/>
      <c r="BS3" s="137"/>
      <c r="BT3" s="137"/>
      <c r="BU3" s="164"/>
      <c r="BV3" s="127" t="s">
        <v>146</v>
      </c>
      <c r="BW3" s="137"/>
      <c r="BX3" s="137"/>
      <c r="BY3" s="137"/>
      <c r="BZ3" s="137"/>
      <c r="CA3" s="137"/>
      <c r="CB3" s="137"/>
      <c r="CC3" s="164"/>
      <c r="CD3" s="10" t="s">
        <v>4</v>
      </c>
      <c r="CE3" s="27"/>
      <c r="CF3" s="27"/>
      <c r="CG3" s="27"/>
      <c r="CH3" s="27"/>
      <c r="CI3" s="27"/>
      <c r="CJ3" s="27"/>
      <c r="CK3" s="27"/>
      <c r="CL3" s="27"/>
      <c r="CM3" s="27"/>
      <c r="CN3" s="27"/>
      <c r="CO3" s="27"/>
      <c r="CP3" s="27"/>
      <c r="CQ3" s="27"/>
      <c r="CR3" s="27"/>
      <c r="CS3" s="207"/>
      <c r="CT3" s="127" t="s">
        <v>147</v>
      </c>
      <c r="CU3" s="137"/>
      <c r="CV3" s="137"/>
      <c r="CW3" s="137"/>
      <c r="CX3" s="137"/>
      <c r="CY3" s="137"/>
      <c r="CZ3" s="137"/>
      <c r="DA3" s="164"/>
      <c r="DB3" s="127" t="s">
        <v>44</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149</v>
      </c>
      <c r="AZ4" s="197"/>
      <c r="BA4" s="197"/>
      <c r="BB4" s="197"/>
      <c r="BC4" s="197"/>
      <c r="BD4" s="197"/>
      <c r="BE4" s="197"/>
      <c r="BF4" s="197"/>
      <c r="BG4" s="197"/>
      <c r="BH4" s="197"/>
      <c r="BI4" s="197"/>
      <c r="BJ4" s="197"/>
      <c r="BK4" s="197"/>
      <c r="BL4" s="197"/>
      <c r="BM4" s="208"/>
      <c r="BN4" s="213">
        <v>3866929</v>
      </c>
      <c r="BO4" s="216"/>
      <c r="BP4" s="216"/>
      <c r="BQ4" s="216"/>
      <c r="BR4" s="216"/>
      <c r="BS4" s="216"/>
      <c r="BT4" s="216"/>
      <c r="BU4" s="219"/>
      <c r="BV4" s="213">
        <v>3938626</v>
      </c>
      <c r="BW4" s="216"/>
      <c r="BX4" s="216"/>
      <c r="BY4" s="216"/>
      <c r="BZ4" s="216"/>
      <c r="CA4" s="216"/>
      <c r="CB4" s="216"/>
      <c r="CC4" s="219"/>
      <c r="CD4" s="222" t="s">
        <v>150</v>
      </c>
      <c r="CE4" s="223"/>
      <c r="CF4" s="223"/>
      <c r="CG4" s="223"/>
      <c r="CH4" s="223"/>
      <c r="CI4" s="223"/>
      <c r="CJ4" s="223"/>
      <c r="CK4" s="223"/>
      <c r="CL4" s="223"/>
      <c r="CM4" s="223"/>
      <c r="CN4" s="223"/>
      <c r="CO4" s="223"/>
      <c r="CP4" s="223"/>
      <c r="CQ4" s="223"/>
      <c r="CR4" s="223"/>
      <c r="CS4" s="226"/>
      <c r="CT4" s="229">
        <v>6.1</v>
      </c>
      <c r="CU4" s="237"/>
      <c r="CV4" s="237"/>
      <c r="CW4" s="237"/>
      <c r="CX4" s="237"/>
      <c r="CY4" s="237"/>
      <c r="CZ4" s="237"/>
      <c r="DA4" s="245"/>
      <c r="DB4" s="229">
        <v>9.8000000000000007</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152</v>
      </c>
      <c r="AN5" s="58"/>
      <c r="AO5" s="58"/>
      <c r="AP5" s="58"/>
      <c r="AQ5" s="58"/>
      <c r="AR5" s="58"/>
      <c r="AS5" s="58"/>
      <c r="AT5" s="63"/>
      <c r="AU5" s="182" t="s">
        <v>66</v>
      </c>
      <c r="AV5" s="139"/>
      <c r="AW5" s="139"/>
      <c r="AX5" s="139"/>
      <c r="AY5" s="190" t="s">
        <v>142</v>
      </c>
      <c r="AZ5" s="198"/>
      <c r="BA5" s="198"/>
      <c r="BB5" s="198"/>
      <c r="BC5" s="198"/>
      <c r="BD5" s="198"/>
      <c r="BE5" s="198"/>
      <c r="BF5" s="198"/>
      <c r="BG5" s="198"/>
      <c r="BH5" s="198"/>
      <c r="BI5" s="198"/>
      <c r="BJ5" s="198"/>
      <c r="BK5" s="198"/>
      <c r="BL5" s="198"/>
      <c r="BM5" s="209"/>
      <c r="BN5" s="214">
        <v>3706532</v>
      </c>
      <c r="BO5" s="217"/>
      <c r="BP5" s="217"/>
      <c r="BQ5" s="217"/>
      <c r="BR5" s="217"/>
      <c r="BS5" s="217"/>
      <c r="BT5" s="217"/>
      <c r="BU5" s="220"/>
      <c r="BV5" s="214">
        <v>3651662</v>
      </c>
      <c r="BW5" s="217"/>
      <c r="BX5" s="217"/>
      <c r="BY5" s="217"/>
      <c r="BZ5" s="217"/>
      <c r="CA5" s="217"/>
      <c r="CB5" s="217"/>
      <c r="CC5" s="220"/>
      <c r="CD5" s="192" t="s">
        <v>154</v>
      </c>
      <c r="CE5" s="111"/>
      <c r="CF5" s="111"/>
      <c r="CG5" s="111"/>
      <c r="CH5" s="111"/>
      <c r="CI5" s="111"/>
      <c r="CJ5" s="111"/>
      <c r="CK5" s="111"/>
      <c r="CL5" s="111"/>
      <c r="CM5" s="111"/>
      <c r="CN5" s="111"/>
      <c r="CO5" s="111"/>
      <c r="CP5" s="111"/>
      <c r="CQ5" s="111"/>
      <c r="CR5" s="111"/>
      <c r="CS5" s="211"/>
      <c r="CT5" s="230">
        <v>78.5</v>
      </c>
      <c r="CU5" s="238"/>
      <c r="CV5" s="238"/>
      <c r="CW5" s="238"/>
      <c r="CX5" s="238"/>
      <c r="CY5" s="238"/>
      <c r="CZ5" s="238"/>
      <c r="DA5" s="246"/>
      <c r="DB5" s="230">
        <v>77.900000000000006</v>
      </c>
      <c r="DC5" s="238"/>
      <c r="DD5" s="238"/>
      <c r="DE5" s="238"/>
      <c r="DF5" s="238"/>
      <c r="DG5" s="238"/>
      <c r="DH5" s="238"/>
      <c r="DI5" s="246"/>
    </row>
    <row r="6" spans="1:119" ht="18.75" customHeight="1">
      <c r="A6" s="2"/>
      <c r="B6" s="8" t="s">
        <v>156</v>
      </c>
      <c r="C6" s="25"/>
      <c r="D6" s="25"/>
      <c r="E6" s="47"/>
      <c r="F6" s="47"/>
      <c r="G6" s="47"/>
      <c r="H6" s="47"/>
      <c r="I6" s="47"/>
      <c r="J6" s="47"/>
      <c r="K6" s="47"/>
      <c r="L6" s="47" t="s">
        <v>158</v>
      </c>
      <c r="M6" s="47"/>
      <c r="N6" s="47"/>
      <c r="O6" s="47"/>
      <c r="P6" s="47"/>
      <c r="Q6" s="47"/>
      <c r="R6" s="50"/>
      <c r="S6" s="50"/>
      <c r="T6" s="50"/>
      <c r="U6" s="50"/>
      <c r="V6" s="115"/>
      <c r="W6" s="130" t="s">
        <v>160</v>
      </c>
      <c r="X6" s="56"/>
      <c r="Y6" s="56"/>
      <c r="Z6" s="56"/>
      <c r="AA6" s="56"/>
      <c r="AB6" s="25"/>
      <c r="AC6" s="145" t="s">
        <v>161</v>
      </c>
      <c r="AD6" s="153"/>
      <c r="AE6" s="153"/>
      <c r="AF6" s="153"/>
      <c r="AG6" s="153"/>
      <c r="AH6" s="153"/>
      <c r="AI6" s="153"/>
      <c r="AJ6" s="153"/>
      <c r="AK6" s="153"/>
      <c r="AL6" s="167"/>
      <c r="AM6" s="175" t="s">
        <v>70</v>
      </c>
      <c r="AN6" s="58"/>
      <c r="AO6" s="58"/>
      <c r="AP6" s="58"/>
      <c r="AQ6" s="58"/>
      <c r="AR6" s="58"/>
      <c r="AS6" s="58"/>
      <c r="AT6" s="63"/>
      <c r="AU6" s="182" t="s">
        <v>66</v>
      </c>
      <c r="AV6" s="139"/>
      <c r="AW6" s="139"/>
      <c r="AX6" s="139"/>
      <c r="AY6" s="190" t="s">
        <v>163</v>
      </c>
      <c r="AZ6" s="198"/>
      <c r="BA6" s="198"/>
      <c r="BB6" s="198"/>
      <c r="BC6" s="198"/>
      <c r="BD6" s="198"/>
      <c r="BE6" s="198"/>
      <c r="BF6" s="198"/>
      <c r="BG6" s="198"/>
      <c r="BH6" s="198"/>
      <c r="BI6" s="198"/>
      <c r="BJ6" s="198"/>
      <c r="BK6" s="198"/>
      <c r="BL6" s="198"/>
      <c r="BM6" s="209"/>
      <c r="BN6" s="214">
        <v>160397</v>
      </c>
      <c r="BO6" s="217"/>
      <c r="BP6" s="217"/>
      <c r="BQ6" s="217"/>
      <c r="BR6" s="217"/>
      <c r="BS6" s="217"/>
      <c r="BT6" s="217"/>
      <c r="BU6" s="220"/>
      <c r="BV6" s="214">
        <v>286964</v>
      </c>
      <c r="BW6" s="217"/>
      <c r="BX6" s="217"/>
      <c r="BY6" s="217"/>
      <c r="BZ6" s="217"/>
      <c r="CA6" s="217"/>
      <c r="CB6" s="217"/>
      <c r="CC6" s="220"/>
      <c r="CD6" s="192" t="s">
        <v>166</v>
      </c>
      <c r="CE6" s="111"/>
      <c r="CF6" s="111"/>
      <c r="CG6" s="111"/>
      <c r="CH6" s="111"/>
      <c r="CI6" s="111"/>
      <c r="CJ6" s="111"/>
      <c r="CK6" s="111"/>
      <c r="CL6" s="111"/>
      <c r="CM6" s="111"/>
      <c r="CN6" s="111"/>
      <c r="CO6" s="111"/>
      <c r="CP6" s="111"/>
      <c r="CQ6" s="111"/>
      <c r="CR6" s="111"/>
      <c r="CS6" s="211"/>
      <c r="CT6" s="231">
        <v>78.5</v>
      </c>
      <c r="CU6" s="239"/>
      <c r="CV6" s="239"/>
      <c r="CW6" s="239"/>
      <c r="CX6" s="239"/>
      <c r="CY6" s="239"/>
      <c r="CZ6" s="239"/>
      <c r="DA6" s="247"/>
      <c r="DB6" s="231">
        <v>77.900000000000006</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128</v>
      </c>
      <c r="AN7" s="58"/>
      <c r="AO7" s="58"/>
      <c r="AP7" s="58"/>
      <c r="AQ7" s="58"/>
      <c r="AR7" s="58"/>
      <c r="AS7" s="58"/>
      <c r="AT7" s="63"/>
      <c r="AU7" s="182" t="s">
        <v>66</v>
      </c>
      <c r="AV7" s="139"/>
      <c r="AW7" s="139"/>
      <c r="AX7" s="139"/>
      <c r="AY7" s="190" t="s">
        <v>167</v>
      </c>
      <c r="AZ7" s="198"/>
      <c r="BA7" s="198"/>
      <c r="BB7" s="198"/>
      <c r="BC7" s="198"/>
      <c r="BD7" s="198"/>
      <c r="BE7" s="198"/>
      <c r="BF7" s="198"/>
      <c r="BG7" s="198"/>
      <c r="BH7" s="198"/>
      <c r="BI7" s="198"/>
      <c r="BJ7" s="198"/>
      <c r="BK7" s="198"/>
      <c r="BL7" s="198"/>
      <c r="BM7" s="209"/>
      <c r="BN7" s="214">
        <v>2161</v>
      </c>
      <c r="BO7" s="217"/>
      <c r="BP7" s="217"/>
      <c r="BQ7" s="217"/>
      <c r="BR7" s="217"/>
      <c r="BS7" s="217"/>
      <c r="BT7" s="217"/>
      <c r="BU7" s="220"/>
      <c r="BV7" s="214">
        <v>37981</v>
      </c>
      <c r="BW7" s="217"/>
      <c r="BX7" s="217"/>
      <c r="BY7" s="217"/>
      <c r="BZ7" s="217"/>
      <c r="CA7" s="217"/>
      <c r="CB7" s="217"/>
      <c r="CC7" s="220"/>
      <c r="CD7" s="192" t="s">
        <v>168</v>
      </c>
      <c r="CE7" s="111"/>
      <c r="CF7" s="111"/>
      <c r="CG7" s="111"/>
      <c r="CH7" s="111"/>
      <c r="CI7" s="111"/>
      <c r="CJ7" s="111"/>
      <c r="CK7" s="111"/>
      <c r="CL7" s="111"/>
      <c r="CM7" s="111"/>
      <c r="CN7" s="111"/>
      <c r="CO7" s="111"/>
      <c r="CP7" s="111"/>
      <c r="CQ7" s="111"/>
      <c r="CR7" s="111"/>
      <c r="CS7" s="211"/>
      <c r="CT7" s="214">
        <v>2599744</v>
      </c>
      <c r="CU7" s="217"/>
      <c r="CV7" s="217"/>
      <c r="CW7" s="217"/>
      <c r="CX7" s="217"/>
      <c r="CY7" s="217"/>
      <c r="CZ7" s="217"/>
      <c r="DA7" s="220"/>
      <c r="DB7" s="214">
        <v>2530452</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170</v>
      </c>
      <c r="AN8" s="58"/>
      <c r="AO8" s="58"/>
      <c r="AP8" s="58"/>
      <c r="AQ8" s="58"/>
      <c r="AR8" s="58"/>
      <c r="AS8" s="58"/>
      <c r="AT8" s="63"/>
      <c r="AU8" s="182" t="s">
        <v>66</v>
      </c>
      <c r="AV8" s="139"/>
      <c r="AW8" s="139"/>
      <c r="AX8" s="139"/>
      <c r="AY8" s="190" t="s">
        <v>172</v>
      </c>
      <c r="AZ8" s="198"/>
      <c r="BA8" s="198"/>
      <c r="BB8" s="198"/>
      <c r="BC8" s="198"/>
      <c r="BD8" s="198"/>
      <c r="BE8" s="198"/>
      <c r="BF8" s="198"/>
      <c r="BG8" s="198"/>
      <c r="BH8" s="198"/>
      <c r="BI8" s="198"/>
      <c r="BJ8" s="198"/>
      <c r="BK8" s="198"/>
      <c r="BL8" s="198"/>
      <c r="BM8" s="209"/>
      <c r="BN8" s="214">
        <v>158236</v>
      </c>
      <c r="BO8" s="217"/>
      <c r="BP8" s="217"/>
      <c r="BQ8" s="217"/>
      <c r="BR8" s="217"/>
      <c r="BS8" s="217"/>
      <c r="BT8" s="217"/>
      <c r="BU8" s="220"/>
      <c r="BV8" s="214">
        <v>248983</v>
      </c>
      <c r="BW8" s="217"/>
      <c r="BX8" s="217"/>
      <c r="BY8" s="217"/>
      <c r="BZ8" s="217"/>
      <c r="CA8" s="217"/>
      <c r="CB8" s="217"/>
      <c r="CC8" s="220"/>
      <c r="CD8" s="192" t="s">
        <v>173</v>
      </c>
      <c r="CE8" s="111"/>
      <c r="CF8" s="111"/>
      <c r="CG8" s="111"/>
      <c r="CH8" s="111"/>
      <c r="CI8" s="111"/>
      <c r="CJ8" s="111"/>
      <c r="CK8" s="111"/>
      <c r="CL8" s="111"/>
      <c r="CM8" s="111"/>
      <c r="CN8" s="111"/>
      <c r="CO8" s="111"/>
      <c r="CP8" s="111"/>
      <c r="CQ8" s="111"/>
      <c r="CR8" s="111"/>
      <c r="CS8" s="211"/>
      <c r="CT8" s="232">
        <v>0.36</v>
      </c>
      <c r="CU8" s="240"/>
      <c r="CV8" s="240"/>
      <c r="CW8" s="240"/>
      <c r="CX8" s="240"/>
      <c r="CY8" s="240"/>
      <c r="CZ8" s="240"/>
      <c r="DA8" s="248"/>
      <c r="DB8" s="232">
        <v>0.36</v>
      </c>
      <c r="DC8" s="240"/>
      <c r="DD8" s="240"/>
      <c r="DE8" s="240"/>
      <c r="DF8" s="240"/>
      <c r="DG8" s="240"/>
      <c r="DH8" s="240"/>
      <c r="DI8" s="248"/>
    </row>
    <row r="9" spans="1:119" ht="18.75" customHeight="1">
      <c r="A9" s="2"/>
      <c r="B9" s="10" t="s">
        <v>18</v>
      </c>
      <c r="C9" s="27"/>
      <c r="D9" s="27"/>
      <c r="E9" s="27"/>
      <c r="F9" s="27"/>
      <c r="G9" s="27"/>
      <c r="H9" s="27"/>
      <c r="I9" s="27"/>
      <c r="J9" s="27"/>
      <c r="K9" s="31"/>
      <c r="L9" s="65" t="s">
        <v>10</v>
      </c>
      <c r="M9" s="74"/>
      <c r="N9" s="74"/>
      <c r="O9" s="74"/>
      <c r="P9" s="74"/>
      <c r="Q9" s="86"/>
      <c r="R9" s="97">
        <v>6807</v>
      </c>
      <c r="S9" s="106"/>
      <c r="T9" s="106"/>
      <c r="U9" s="106"/>
      <c r="V9" s="117"/>
      <c r="W9" s="127" t="s">
        <v>174</v>
      </c>
      <c r="X9" s="137"/>
      <c r="Y9" s="137"/>
      <c r="Z9" s="137"/>
      <c r="AA9" s="137"/>
      <c r="AB9" s="137"/>
      <c r="AC9" s="137"/>
      <c r="AD9" s="137"/>
      <c r="AE9" s="137"/>
      <c r="AF9" s="137"/>
      <c r="AG9" s="137"/>
      <c r="AH9" s="137"/>
      <c r="AI9" s="137"/>
      <c r="AJ9" s="137"/>
      <c r="AK9" s="137"/>
      <c r="AL9" s="164"/>
      <c r="AM9" s="175" t="s">
        <v>176</v>
      </c>
      <c r="AN9" s="58"/>
      <c r="AO9" s="58"/>
      <c r="AP9" s="58"/>
      <c r="AQ9" s="58"/>
      <c r="AR9" s="58"/>
      <c r="AS9" s="58"/>
      <c r="AT9" s="63"/>
      <c r="AU9" s="182" t="s">
        <v>66</v>
      </c>
      <c r="AV9" s="139"/>
      <c r="AW9" s="139"/>
      <c r="AX9" s="139"/>
      <c r="AY9" s="190" t="s">
        <v>68</v>
      </c>
      <c r="AZ9" s="198"/>
      <c r="BA9" s="198"/>
      <c r="BB9" s="198"/>
      <c r="BC9" s="198"/>
      <c r="BD9" s="198"/>
      <c r="BE9" s="198"/>
      <c r="BF9" s="198"/>
      <c r="BG9" s="198"/>
      <c r="BH9" s="198"/>
      <c r="BI9" s="198"/>
      <c r="BJ9" s="198"/>
      <c r="BK9" s="198"/>
      <c r="BL9" s="198"/>
      <c r="BM9" s="209"/>
      <c r="BN9" s="214">
        <v>-90747</v>
      </c>
      <c r="BO9" s="217"/>
      <c r="BP9" s="217"/>
      <c r="BQ9" s="217"/>
      <c r="BR9" s="217"/>
      <c r="BS9" s="217"/>
      <c r="BT9" s="217"/>
      <c r="BU9" s="220"/>
      <c r="BV9" s="214">
        <v>83259</v>
      </c>
      <c r="BW9" s="217"/>
      <c r="BX9" s="217"/>
      <c r="BY9" s="217"/>
      <c r="BZ9" s="217"/>
      <c r="CA9" s="217"/>
      <c r="CB9" s="217"/>
      <c r="CC9" s="220"/>
      <c r="CD9" s="192" t="s">
        <v>64</v>
      </c>
      <c r="CE9" s="111"/>
      <c r="CF9" s="111"/>
      <c r="CG9" s="111"/>
      <c r="CH9" s="111"/>
      <c r="CI9" s="111"/>
      <c r="CJ9" s="111"/>
      <c r="CK9" s="111"/>
      <c r="CL9" s="111"/>
      <c r="CM9" s="111"/>
      <c r="CN9" s="111"/>
      <c r="CO9" s="111"/>
      <c r="CP9" s="111"/>
      <c r="CQ9" s="111"/>
      <c r="CR9" s="111"/>
      <c r="CS9" s="211"/>
      <c r="CT9" s="230">
        <v>10.5</v>
      </c>
      <c r="CU9" s="238"/>
      <c r="CV9" s="238"/>
      <c r="CW9" s="238"/>
      <c r="CX9" s="238"/>
      <c r="CY9" s="238"/>
      <c r="CZ9" s="238"/>
      <c r="DA9" s="246"/>
      <c r="DB9" s="230">
        <v>10.199999999999999</v>
      </c>
      <c r="DC9" s="238"/>
      <c r="DD9" s="238"/>
      <c r="DE9" s="238"/>
      <c r="DF9" s="238"/>
      <c r="DG9" s="238"/>
      <c r="DH9" s="238"/>
      <c r="DI9" s="246"/>
    </row>
    <row r="10" spans="1:119" ht="18.75" customHeight="1">
      <c r="A10" s="2"/>
      <c r="B10" s="10"/>
      <c r="C10" s="27"/>
      <c r="D10" s="27"/>
      <c r="E10" s="27"/>
      <c r="F10" s="27"/>
      <c r="G10" s="27"/>
      <c r="H10" s="27"/>
      <c r="I10" s="27"/>
      <c r="J10" s="27"/>
      <c r="K10" s="31"/>
      <c r="L10" s="52" t="s">
        <v>178</v>
      </c>
      <c r="M10" s="58"/>
      <c r="N10" s="58"/>
      <c r="O10" s="58"/>
      <c r="P10" s="58"/>
      <c r="Q10" s="63"/>
      <c r="R10" s="72">
        <v>7324</v>
      </c>
      <c r="S10" s="80"/>
      <c r="T10" s="80"/>
      <c r="U10" s="80"/>
      <c r="V10" s="118"/>
      <c r="W10" s="128"/>
      <c r="X10" s="54"/>
      <c r="Y10" s="54"/>
      <c r="Z10" s="54"/>
      <c r="AA10" s="54"/>
      <c r="AB10" s="54"/>
      <c r="AC10" s="54"/>
      <c r="AD10" s="54"/>
      <c r="AE10" s="54"/>
      <c r="AF10" s="54"/>
      <c r="AG10" s="54"/>
      <c r="AH10" s="54"/>
      <c r="AI10" s="54"/>
      <c r="AJ10" s="54"/>
      <c r="AK10" s="54"/>
      <c r="AL10" s="165"/>
      <c r="AM10" s="175" t="s">
        <v>180</v>
      </c>
      <c r="AN10" s="58"/>
      <c r="AO10" s="58"/>
      <c r="AP10" s="58"/>
      <c r="AQ10" s="58"/>
      <c r="AR10" s="58"/>
      <c r="AS10" s="58"/>
      <c r="AT10" s="63"/>
      <c r="AU10" s="182" t="s">
        <v>182</v>
      </c>
      <c r="AV10" s="139"/>
      <c r="AW10" s="139"/>
      <c r="AX10" s="139"/>
      <c r="AY10" s="190" t="s">
        <v>184</v>
      </c>
      <c r="AZ10" s="198"/>
      <c r="BA10" s="198"/>
      <c r="BB10" s="198"/>
      <c r="BC10" s="198"/>
      <c r="BD10" s="198"/>
      <c r="BE10" s="198"/>
      <c r="BF10" s="198"/>
      <c r="BG10" s="198"/>
      <c r="BH10" s="198"/>
      <c r="BI10" s="198"/>
      <c r="BJ10" s="198"/>
      <c r="BK10" s="198"/>
      <c r="BL10" s="198"/>
      <c r="BM10" s="209"/>
      <c r="BN10" s="214">
        <v>78959</v>
      </c>
      <c r="BO10" s="217"/>
      <c r="BP10" s="217"/>
      <c r="BQ10" s="217"/>
      <c r="BR10" s="217"/>
      <c r="BS10" s="217"/>
      <c r="BT10" s="217"/>
      <c r="BU10" s="220"/>
      <c r="BV10" s="214">
        <v>500</v>
      </c>
      <c r="BW10" s="217"/>
      <c r="BX10" s="217"/>
      <c r="BY10" s="217"/>
      <c r="BZ10" s="217"/>
      <c r="CA10" s="217"/>
      <c r="CB10" s="217"/>
      <c r="CC10" s="220"/>
      <c r="CD10" s="222" t="s">
        <v>186</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188</v>
      </c>
      <c r="M11" s="59"/>
      <c r="N11" s="59"/>
      <c r="O11" s="59"/>
      <c r="P11" s="59"/>
      <c r="Q11" s="64"/>
      <c r="R11" s="98" t="s">
        <v>190</v>
      </c>
      <c r="S11" s="107"/>
      <c r="T11" s="107"/>
      <c r="U11" s="107"/>
      <c r="V11" s="119"/>
      <c r="W11" s="128"/>
      <c r="X11" s="54"/>
      <c r="Y11" s="54"/>
      <c r="Z11" s="54"/>
      <c r="AA11" s="54"/>
      <c r="AB11" s="54"/>
      <c r="AC11" s="54"/>
      <c r="AD11" s="54"/>
      <c r="AE11" s="54"/>
      <c r="AF11" s="54"/>
      <c r="AG11" s="54"/>
      <c r="AH11" s="54"/>
      <c r="AI11" s="54"/>
      <c r="AJ11" s="54"/>
      <c r="AK11" s="54"/>
      <c r="AL11" s="165"/>
      <c r="AM11" s="175" t="s">
        <v>192</v>
      </c>
      <c r="AN11" s="58"/>
      <c r="AO11" s="58"/>
      <c r="AP11" s="58"/>
      <c r="AQ11" s="58"/>
      <c r="AR11" s="58"/>
      <c r="AS11" s="58"/>
      <c r="AT11" s="63"/>
      <c r="AU11" s="182" t="s">
        <v>66</v>
      </c>
      <c r="AV11" s="139"/>
      <c r="AW11" s="139"/>
      <c r="AX11" s="139"/>
      <c r="AY11" s="190" t="s">
        <v>193</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196</v>
      </c>
      <c r="CE11" s="111"/>
      <c r="CF11" s="111"/>
      <c r="CG11" s="111"/>
      <c r="CH11" s="111"/>
      <c r="CI11" s="111"/>
      <c r="CJ11" s="111"/>
      <c r="CK11" s="111"/>
      <c r="CL11" s="111"/>
      <c r="CM11" s="111"/>
      <c r="CN11" s="111"/>
      <c r="CO11" s="111"/>
      <c r="CP11" s="111"/>
      <c r="CQ11" s="111"/>
      <c r="CR11" s="111"/>
      <c r="CS11" s="211"/>
      <c r="CT11" s="232" t="s">
        <v>197</v>
      </c>
      <c r="CU11" s="240"/>
      <c r="CV11" s="240"/>
      <c r="CW11" s="240"/>
      <c r="CX11" s="240"/>
      <c r="CY11" s="240"/>
      <c r="CZ11" s="240"/>
      <c r="DA11" s="248"/>
      <c r="DB11" s="232" t="s">
        <v>197</v>
      </c>
      <c r="DC11" s="240"/>
      <c r="DD11" s="240"/>
      <c r="DE11" s="240"/>
      <c r="DF11" s="240"/>
      <c r="DG11" s="240"/>
      <c r="DH11" s="240"/>
      <c r="DI11" s="248"/>
    </row>
    <row r="12" spans="1:119" ht="18.75" customHeight="1">
      <c r="A12" s="2"/>
      <c r="B12" s="11" t="s">
        <v>198</v>
      </c>
      <c r="C12" s="28"/>
      <c r="D12" s="28"/>
      <c r="E12" s="28"/>
      <c r="F12" s="28"/>
      <c r="G12" s="28"/>
      <c r="H12" s="28"/>
      <c r="I12" s="28"/>
      <c r="J12" s="28"/>
      <c r="K12" s="60"/>
      <c r="L12" s="66" t="s">
        <v>200</v>
      </c>
      <c r="M12" s="75"/>
      <c r="N12" s="75"/>
      <c r="O12" s="75"/>
      <c r="P12" s="75"/>
      <c r="Q12" s="87"/>
      <c r="R12" s="99">
        <v>6367</v>
      </c>
      <c r="S12" s="108"/>
      <c r="T12" s="108"/>
      <c r="U12" s="108"/>
      <c r="V12" s="120"/>
      <c r="W12" s="132" t="s">
        <v>4</v>
      </c>
      <c r="X12" s="139"/>
      <c r="Y12" s="139"/>
      <c r="Z12" s="139"/>
      <c r="AA12" s="139"/>
      <c r="AB12" s="144"/>
      <c r="AC12" s="148" t="s">
        <v>107</v>
      </c>
      <c r="AD12" s="155"/>
      <c r="AE12" s="155"/>
      <c r="AF12" s="155"/>
      <c r="AG12" s="158"/>
      <c r="AH12" s="148" t="s">
        <v>201</v>
      </c>
      <c r="AI12" s="155"/>
      <c r="AJ12" s="155"/>
      <c r="AK12" s="155"/>
      <c r="AL12" s="170"/>
      <c r="AM12" s="175" t="s">
        <v>203</v>
      </c>
      <c r="AN12" s="58"/>
      <c r="AO12" s="58"/>
      <c r="AP12" s="58"/>
      <c r="AQ12" s="58"/>
      <c r="AR12" s="58"/>
      <c r="AS12" s="58"/>
      <c r="AT12" s="63"/>
      <c r="AU12" s="182" t="s">
        <v>66</v>
      </c>
      <c r="AV12" s="139"/>
      <c r="AW12" s="139"/>
      <c r="AX12" s="139"/>
      <c r="AY12" s="190" t="s">
        <v>205</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0</v>
      </c>
      <c r="BW12" s="217"/>
      <c r="BX12" s="217"/>
      <c r="BY12" s="217"/>
      <c r="BZ12" s="217"/>
      <c r="CA12" s="217"/>
      <c r="CB12" s="217"/>
      <c r="CC12" s="220"/>
      <c r="CD12" s="192" t="s">
        <v>207</v>
      </c>
      <c r="CE12" s="111"/>
      <c r="CF12" s="111"/>
      <c r="CG12" s="111"/>
      <c r="CH12" s="111"/>
      <c r="CI12" s="111"/>
      <c r="CJ12" s="111"/>
      <c r="CK12" s="111"/>
      <c r="CL12" s="111"/>
      <c r="CM12" s="111"/>
      <c r="CN12" s="111"/>
      <c r="CO12" s="111"/>
      <c r="CP12" s="111"/>
      <c r="CQ12" s="111"/>
      <c r="CR12" s="111"/>
      <c r="CS12" s="211"/>
      <c r="CT12" s="232" t="s">
        <v>197</v>
      </c>
      <c r="CU12" s="240"/>
      <c r="CV12" s="240"/>
      <c r="CW12" s="240"/>
      <c r="CX12" s="240"/>
      <c r="CY12" s="240"/>
      <c r="CZ12" s="240"/>
      <c r="DA12" s="248"/>
      <c r="DB12" s="232" t="s">
        <v>197</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209</v>
      </c>
      <c r="N13" s="82"/>
      <c r="O13" s="82"/>
      <c r="P13" s="82"/>
      <c r="Q13" s="88"/>
      <c r="R13" s="100">
        <v>6316</v>
      </c>
      <c r="S13" s="109"/>
      <c r="T13" s="109"/>
      <c r="U13" s="109"/>
      <c r="V13" s="121"/>
      <c r="W13" s="130" t="s">
        <v>211</v>
      </c>
      <c r="X13" s="56"/>
      <c r="Y13" s="56"/>
      <c r="Z13" s="56"/>
      <c r="AA13" s="56"/>
      <c r="AB13" s="25"/>
      <c r="AC13" s="72">
        <v>122</v>
      </c>
      <c r="AD13" s="80"/>
      <c r="AE13" s="80"/>
      <c r="AF13" s="80"/>
      <c r="AG13" s="84"/>
      <c r="AH13" s="72">
        <v>116</v>
      </c>
      <c r="AI13" s="80"/>
      <c r="AJ13" s="80"/>
      <c r="AK13" s="80"/>
      <c r="AL13" s="118"/>
      <c r="AM13" s="175" t="s">
        <v>212</v>
      </c>
      <c r="AN13" s="58"/>
      <c r="AO13" s="58"/>
      <c r="AP13" s="58"/>
      <c r="AQ13" s="58"/>
      <c r="AR13" s="58"/>
      <c r="AS13" s="58"/>
      <c r="AT13" s="63"/>
      <c r="AU13" s="182" t="s">
        <v>182</v>
      </c>
      <c r="AV13" s="139"/>
      <c r="AW13" s="139"/>
      <c r="AX13" s="139"/>
      <c r="AY13" s="190" t="s">
        <v>214</v>
      </c>
      <c r="AZ13" s="198"/>
      <c r="BA13" s="198"/>
      <c r="BB13" s="198"/>
      <c r="BC13" s="198"/>
      <c r="BD13" s="198"/>
      <c r="BE13" s="198"/>
      <c r="BF13" s="198"/>
      <c r="BG13" s="198"/>
      <c r="BH13" s="198"/>
      <c r="BI13" s="198"/>
      <c r="BJ13" s="198"/>
      <c r="BK13" s="198"/>
      <c r="BL13" s="198"/>
      <c r="BM13" s="209"/>
      <c r="BN13" s="214">
        <v>-11788</v>
      </c>
      <c r="BO13" s="217"/>
      <c r="BP13" s="217"/>
      <c r="BQ13" s="217"/>
      <c r="BR13" s="217"/>
      <c r="BS13" s="217"/>
      <c r="BT13" s="217"/>
      <c r="BU13" s="220"/>
      <c r="BV13" s="214">
        <v>83759</v>
      </c>
      <c r="BW13" s="217"/>
      <c r="BX13" s="217"/>
      <c r="BY13" s="217"/>
      <c r="BZ13" s="217"/>
      <c r="CA13" s="217"/>
      <c r="CB13" s="217"/>
      <c r="CC13" s="220"/>
      <c r="CD13" s="192" t="s">
        <v>216</v>
      </c>
      <c r="CE13" s="111"/>
      <c r="CF13" s="111"/>
      <c r="CG13" s="111"/>
      <c r="CH13" s="111"/>
      <c r="CI13" s="111"/>
      <c r="CJ13" s="111"/>
      <c r="CK13" s="111"/>
      <c r="CL13" s="111"/>
      <c r="CM13" s="111"/>
      <c r="CN13" s="111"/>
      <c r="CO13" s="111"/>
      <c r="CP13" s="111"/>
      <c r="CQ13" s="111"/>
      <c r="CR13" s="111"/>
      <c r="CS13" s="211"/>
      <c r="CT13" s="230">
        <v>11.3</v>
      </c>
      <c r="CU13" s="238"/>
      <c r="CV13" s="238"/>
      <c r="CW13" s="238"/>
      <c r="CX13" s="238"/>
      <c r="CY13" s="238"/>
      <c r="CZ13" s="238"/>
      <c r="DA13" s="246"/>
      <c r="DB13" s="230">
        <v>11.2</v>
      </c>
      <c r="DC13" s="238"/>
      <c r="DD13" s="238"/>
      <c r="DE13" s="238"/>
      <c r="DF13" s="238"/>
      <c r="DG13" s="238"/>
      <c r="DH13" s="238"/>
      <c r="DI13" s="246"/>
    </row>
    <row r="14" spans="1:119" ht="18.75" customHeight="1">
      <c r="A14" s="2"/>
      <c r="B14" s="12"/>
      <c r="C14" s="29"/>
      <c r="D14" s="29"/>
      <c r="E14" s="29"/>
      <c r="F14" s="29"/>
      <c r="G14" s="29"/>
      <c r="H14" s="29"/>
      <c r="I14" s="29"/>
      <c r="J14" s="29"/>
      <c r="K14" s="61"/>
      <c r="L14" s="68" t="s">
        <v>217</v>
      </c>
      <c r="M14" s="77"/>
      <c r="N14" s="77"/>
      <c r="O14" s="77"/>
      <c r="P14" s="77"/>
      <c r="Q14" s="89"/>
      <c r="R14" s="100">
        <v>6516</v>
      </c>
      <c r="S14" s="109"/>
      <c r="T14" s="109"/>
      <c r="U14" s="109"/>
      <c r="V14" s="121"/>
      <c r="W14" s="129"/>
      <c r="X14" s="57"/>
      <c r="Y14" s="57"/>
      <c r="Z14" s="57"/>
      <c r="AA14" s="57"/>
      <c r="AB14" s="24"/>
      <c r="AC14" s="149">
        <v>3.9</v>
      </c>
      <c r="AD14" s="156"/>
      <c r="AE14" s="156"/>
      <c r="AF14" s="156"/>
      <c r="AG14" s="159"/>
      <c r="AH14" s="149">
        <v>3.3</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219</v>
      </c>
      <c r="CE14" s="200"/>
      <c r="CF14" s="200"/>
      <c r="CG14" s="200"/>
      <c r="CH14" s="200"/>
      <c r="CI14" s="200"/>
      <c r="CJ14" s="200"/>
      <c r="CK14" s="200"/>
      <c r="CL14" s="200"/>
      <c r="CM14" s="200"/>
      <c r="CN14" s="200"/>
      <c r="CO14" s="200"/>
      <c r="CP14" s="200"/>
      <c r="CQ14" s="200"/>
      <c r="CR14" s="200"/>
      <c r="CS14" s="212"/>
      <c r="CT14" s="234" t="s">
        <v>197</v>
      </c>
      <c r="CU14" s="242"/>
      <c r="CV14" s="242"/>
      <c r="CW14" s="242"/>
      <c r="CX14" s="242"/>
      <c r="CY14" s="242"/>
      <c r="CZ14" s="242"/>
      <c r="DA14" s="250"/>
      <c r="DB14" s="234" t="s">
        <v>197</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209</v>
      </c>
      <c r="N15" s="82"/>
      <c r="O15" s="82"/>
      <c r="P15" s="82"/>
      <c r="Q15" s="88"/>
      <c r="R15" s="100">
        <v>6474</v>
      </c>
      <c r="S15" s="109"/>
      <c r="T15" s="109"/>
      <c r="U15" s="109"/>
      <c r="V15" s="121"/>
      <c r="W15" s="130" t="s">
        <v>6</v>
      </c>
      <c r="X15" s="56"/>
      <c r="Y15" s="56"/>
      <c r="Z15" s="56"/>
      <c r="AA15" s="56"/>
      <c r="AB15" s="25"/>
      <c r="AC15" s="72">
        <v>981</v>
      </c>
      <c r="AD15" s="80"/>
      <c r="AE15" s="80"/>
      <c r="AF15" s="80"/>
      <c r="AG15" s="84"/>
      <c r="AH15" s="72">
        <v>1158</v>
      </c>
      <c r="AI15" s="80"/>
      <c r="AJ15" s="80"/>
      <c r="AK15" s="80"/>
      <c r="AL15" s="118"/>
      <c r="AM15" s="175"/>
      <c r="AN15" s="58"/>
      <c r="AO15" s="58"/>
      <c r="AP15" s="58"/>
      <c r="AQ15" s="58"/>
      <c r="AR15" s="58"/>
      <c r="AS15" s="58"/>
      <c r="AT15" s="63"/>
      <c r="AU15" s="182"/>
      <c r="AV15" s="139"/>
      <c r="AW15" s="139"/>
      <c r="AX15" s="139"/>
      <c r="AY15" s="189" t="s">
        <v>222</v>
      </c>
      <c r="AZ15" s="197"/>
      <c r="BA15" s="197"/>
      <c r="BB15" s="197"/>
      <c r="BC15" s="197"/>
      <c r="BD15" s="197"/>
      <c r="BE15" s="197"/>
      <c r="BF15" s="197"/>
      <c r="BG15" s="197"/>
      <c r="BH15" s="197"/>
      <c r="BI15" s="197"/>
      <c r="BJ15" s="197"/>
      <c r="BK15" s="197"/>
      <c r="BL15" s="197"/>
      <c r="BM15" s="208"/>
      <c r="BN15" s="213">
        <v>829244</v>
      </c>
      <c r="BO15" s="216"/>
      <c r="BP15" s="216"/>
      <c r="BQ15" s="216"/>
      <c r="BR15" s="216"/>
      <c r="BS15" s="216"/>
      <c r="BT15" s="216"/>
      <c r="BU15" s="219"/>
      <c r="BV15" s="213">
        <v>830793</v>
      </c>
      <c r="BW15" s="216"/>
      <c r="BX15" s="216"/>
      <c r="BY15" s="216"/>
      <c r="BZ15" s="216"/>
      <c r="CA15" s="216"/>
      <c r="CB15" s="216"/>
      <c r="CC15" s="219"/>
      <c r="CD15" s="222" t="s">
        <v>210</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224</v>
      </c>
      <c r="M16" s="78"/>
      <c r="N16" s="78"/>
      <c r="O16" s="78"/>
      <c r="P16" s="78"/>
      <c r="Q16" s="90"/>
      <c r="R16" s="101" t="s">
        <v>227</v>
      </c>
      <c r="S16" s="110"/>
      <c r="T16" s="110"/>
      <c r="U16" s="110"/>
      <c r="V16" s="122"/>
      <c r="W16" s="129"/>
      <c r="X16" s="57"/>
      <c r="Y16" s="57"/>
      <c r="Z16" s="57"/>
      <c r="AA16" s="57"/>
      <c r="AB16" s="24"/>
      <c r="AC16" s="149">
        <v>31.1</v>
      </c>
      <c r="AD16" s="156"/>
      <c r="AE16" s="156"/>
      <c r="AF16" s="156"/>
      <c r="AG16" s="159"/>
      <c r="AH16" s="149">
        <v>33.299999999999997</v>
      </c>
      <c r="AI16" s="156"/>
      <c r="AJ16" s="156"/>
      <c r="AK16" s="156"/>
      <c r="AL16" s="171"/>
      <c r="AM16" s="175"/>
      <c r="AN16" s="58"/>
      <c r="AO16" s="58"/>
      <c r="AP16" s="58"/>
      <c r="AQ16" s="58"/>
      <c r="AR16" s="58"/>
      <c r="AS16" s="58"/>
      <c r="AT16" s="63"/>
      <c r="AU16" s="182"/>
      <c r="AV16" s="139"/>
      <c r="AW16" s="139"/>
      <c r="AX16" s="139"/>
      <c r="AY16" s="190" t="s">
        <v>104</v>
      </c>
      <c r="AZ16" s="198"/>
      <c r="BA16" s="198"/>
      <c r="BB16" s="198"/>
      <c r="BC16" s="198"/>
      <c r="BD16" s="198"/>
      <c r="BE16" s="198"/>
      <c r="BF16" s="198"/>
      <c r="BG16" s="198"/>
      <c r="BH16" s="198"/>
      <c r="BI16" s="198"/>
      <c r="BJ16" s="198"/>
      <c r="BK16" s="198"/>
      <c r="BL16" s="198"/>
      <c r="BM16" s="209"/>
      <c r="BN16" s="214">
        <v>2373921</v>
      </c>
      <c r="BO16" s="217"/>
      <c r="BP16" s="217"/>
      <c r="BQ16" s="217"/>
      <c r="BR16" s="217"/>
      <c r="BS16" s="217"/>
      <c r="BT16" s="217"/>
      <c r="BU16" s="220"/>
      <c r="BV16" s="214">
        <v>2295415</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99</v>
      </c>
      <c r="N17" s="83"/>
      <c r="O17" s="83"/>
      <c r="P17" s="83"/>
      <c r="Q17" s="91"/>
      <c r="R17" s="101" t="s">
        <v>208</v>
      </c>
      <c r="S17" s="110"/>
      <c r="T17" s="110"/>
      <c r="U17" s="110"/>
      <c r="V17" s="122"/>
      <c r="W17" s="130" t="s">
        <v>91</v>
      </c>
      <c r="X17" s="56"/>
      <c r="Y17" s="56"/>
      <c r="Z17" s="56"/>
      <c r="AA17" s="56"/>
      <c r="AB17" s="25"/>
      <c r="AC17" s="72">
        <v>2047</v>
      </c>
      <c r="AD17" s="80"/>
      <c r="AE17" s="80"/>
      <c r="AF17" s="80"/>
      <c r="AG17" s="84"/>
      <c r="AH17" s="72">
        <v>2204</v>
      </c>
      <c r="AI17" s="80"/>
      <c r="AJ17" s="80"/>
      <c r="AK17" s="80"/>
      <c r="AL17" s="118"/>
      <c r="AM17" s="175"/>
      <c r="AN17" s="58"/>
      <c r="AO17" s="58"/>
      <c r="AP17" s="58"/>
      <c r="AQ17" s="58"/>
      <c r="AR17" s="58"/>
      <c r="AS17" s="58"/>
      <c r="AT17" s="63"/>
      <c r="AU17" s="182"/>
      <c r="AV17" s="139"/>
      <c r="AW17" s="139"/>
      <c r="AX17" s="139"/>
      <c r="AY17" s="190" t="s">
        <v>229</v>
      </c>
      <c r="AZ17" s="198"/>
      <c r="BA17" s="198"/>
      <c r="BB17" s="198"/>
      <c r="BC17" s="198"/>
      <c r="BD17" s="198"/>
      <c r="BE17" s="198"/>
      <c r="BF17" s="198"/>
      <c r="BG17" s="198"/>
      <c r="BH17" s="198"/>
      <c r="BI17" s="198"/>
      <c r="BJ17" s="198"/>
      <c r="BK17" s="198"/>
      <c r="BL17" s="198"/>
      <c r="BM17" s="209"/>
      <c r="BN17" s="214">
        <v>1048407</v>
      </c>
      <c r="BO17" s="217"/>
      <c r="BP17" s="217"/>
      <c r="BQ17" s="217"/>
      <c r="BR17" s="217"/>
      <c r="BS17" s="217"/>
      <c r="BT17" s="217"/>
      <c r="BU17" s="220"/>
      <c r="BV17" s="214">
        <v>1051121</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230</v>
      </c>
      <c r="C18" s="31"/>
      <c r="D18" s="31"/>
      <c r="E18" s="49"/>
      <c r="F18" s="49"/>
      <c r="G18" s="49"/>
      <c r="H18" s="49"/>
      <c r="I18" s="49"/>
      <c r="J18" s="49"/>
      <c r="K18" s="49"/>
      <c r="L18" s="70">
        <v>30.43</v>
      </c>
      <c r="M18" s="70"/>
      <c r="N18" s="70"/>
      <c r="O18" s="70"/>
      <c r="P18" s="70"/>
      <c r="Q18" s="70"/>
      <c r="R18" s="102"/>
      <c r="S18" s="102"/>
      <c r="T18" s="102"/>
      <c r="U18" s="102"/>
      <c r="V18" s="123"/>
      <c r="W18" s="131"/>
      <c r="X18" s="138"/>
      <c r="Y18" s="138"/>
      <c r="Z18" s="138"/>
      <c r="AA18" s="138"/>
      <c r="AB18" s="26"/>
      <c r="AC18" s="150">
        <v>65</v>
      </c>
      <c r="AD18" s="157"/>
      <c r="AE18" s="157"/>
      <c r="AF18" s="157"/>
      <c r="AG18" s="160"/>
      <c r="AH18" s="150">
        <v>63.4</v>
      </c>
      <c r="AI18" s="157"/>
      <c r="AJ18" s="157"/>
      <c r="AK18" s="157"/>
      <c r="AL18" s="172"/>
      <c r="AM18" s="175"/>
      <c r="AN18" s="58"/>
      <c r="AO18" s="58"/>
      <c r="AP18" s="58"/>
      <c r="AQ18" s="58"/>
      <c r="AR18" s="58"/>
      <c r="AS18" s="58"/>
      <c r="AT18" s="63"/>
      <c r="AU18" s="182"/>
      <c r="AV18" s="139"/>
      <c r="AW18" s="139"/>
      <c r="AX18" s="139"/>
      <c r="AY18" s="190" t="s">
        <v>231</v>
      </c>
      <c r="AZ18" s="198"/>
      <c r="BA18" s="198"/>
      <c r="BB18" s="198"/>
      <c r="BC18" s="198"/>
      <c r="BD18" s="198"/>
      <c r="BE18" s="198"/>
      <c r="BF18" s="198"/>
      <c r="BG18" s="198"/>
      <c r="BH18" s="198"/>
      <c r="BI18" s="198"/>
      <c r="BJ18" s="198"/>
      <c r="BK18" s="198"/>
      <c r="BL18" s="198"/>
      <c r="BM18" s="209"/>
      <c r="BN18" s="214">
        <v>2042799</v>
      </c>
      <c r="BO18" s="217"/>
      <c r="BP18" s="217"/>
      <c r="BQ18" s="217"/>
      <c r="BR18" s="217"/>
      <c r="BS18" s="217"/>
      <c r="BT18" s="217"/>
      <c r="BU18" s="220"/>
      <c r="BV18" s="214">
        <v>1969336</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55</v>
      </c>
      <c r="C19" s="31"/>
      <c r="D19" s="31"/>
      <c r="E19" s="49"/>
      <c r="F19" s="49"/>
      <c r="G19" s="49"/>
      <c r="H19" s="49"/>
      <c r="I19" s="49"/>
      <c r="J19" s="49"/>
      <c r="K19" s="49"/>
      <c r="L19" s="71">
        <v>224</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232</v>
      </c>
      <c r="AZ19" s="198"/>
      <c r="BA19" s="198"/>
      <c r="BB19" s="198"/>
      <c r="BC19" s="198"/>
      <c r="BD19" s="198"/>
      <c r="BE19" s="198"/>
      <c r="BF19" s="198"/>
      <c r="BG19" s="198"/>
      <c r="BH19" s="198"/>
      <c r="BI19" s="198"/>
      <c r="BJ19" s="198"/>
      <c r="BK19" s="198"/>
      <c r="BL19" s="198"/>
      <c r="BM19" s="209"/>
      <c r="BN19" s="214">
        <v>3045196</v>
      </c>
      <c r="BO19" s="217"/>
      <c r="BP19" s="217"/>
      <c r="BQ19" s="217"/>
      <c r="BR19" s="217"/>
      <c r="BS19" s="217"/>
      <c r="BT19" s="217"/>
      <c r="BU19" s="220"/>
      <c r="BV19" s="214">
        <v>3077696</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2605</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238</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239</v>
      </c>
      <c r="C22" s="33"/>
      <c r="D22" s="41"/>
      <c r="E22" s="50" t="s">
        <v>4</v>
      </c>
      <c r="F22" s="56"/>
      <c r="G22" s="56"/>
      <c r="H22" s="56"/>
      <c r="I22" s="56"/>
      <c r="J22" s="56"/>
      <c r="K22" s="25"/>
      <c r="L22" s="50" t="s">
        <v>241</v>
      </c>
      <c r="M22" s="56"/>
      <c r="N22" s="56"/>
      <c r="O22" s="56"/>
      <c r="P22" s="25"/>
      <c r="Q22" s="92" t="s">
        <v>226</v>
      </c>
      <c r="R22" s="104"/>
      <c r="S22" s="104"/>
      <c r="T22" s="104"/>
      <c r="U22" s="104"/>
      <c r="V22" s="125"/>
      <c r="W22" s="133" t="s">
        <v>53</v>
      </c>
      <c r="X22" s="33"/>
      <c r="Y22" s="41"/>
      <c r="Z22" s="50" t="s">
        <v>4</v>
      </c>
      <c r="AA22" s="56"/>
      <c r="AB22" s="56"/>
      <c r="AC22" s="56"/>
      <c r="AD22" s="56"/>
      <c r="AE22" s="56"/>
      <c r="AF22" s="56"/>
      <c r="AG22" s="25"/>
      <c r="AH22" s="163" t="s">
        <v>177</v>
      </c>
      <c r="AI22" s="56"/>
      <c r="AJ22" s="56"/>
      <c r="AK22" s="56"/>
      <c r="AL22" s="25"/>
      <c r="AM22" s="163" t="s">
        <v>242</v>
      </c>
      <c r="AN22" s="178"/>
      <c r="AO22" s="178"/>
      <c r="AP22" s="178"/>
      <c r="AQ22" s="178"/>
      <c r="AR22" s="180"/>
      <c r="AS22" s="92" t="s">
        <v>226</v>
      </c>
      <c r="AT22" s="104"/>
      <c r="AU22" s="104"/>
      <c r="AV22" s="104"/>
      <c r="AW22" s="104"/>
      <c r="AX22" s="187"/>
      <c r="AY22" s="189" t="s">
        <v>243</v>
      </c>
      <c r="AZ22" s="197"/>
      <c r="BA22" s="197"/>
      <c r="BB22" s="197"/>
      <c r="BC22" s="197"/>
      <c r="BD22" s="197"/>
      <c r="BE22" s="197"/>
      <c r="BF22" s="197"/>
      <c r="BG22" s="197"/>
      <c r="BH22" s="197"/>
      <c r="BI22" s="197"/>
      <c r="BJ22" s="197"/>
      <c r="BK22" s="197"/>
      <c r="BL22" s="197"/>
      <c r="BM22" s="208"/>
      <c r="BN22" s="213">
        <v>2358755</v>
      </c>
      <c r="BO22" s="216"/>
      <c r="BP22" s="216"/>
      <c r="BQ22" s="216"/>
      <c r="BR22" s="216"/>
      <c r="BS22" s="216"/>
      <c r="BT22" s="216"/>
      <c r="BU22" s="219"/>
      <c r="BV22" s="213">
        <v>2522634</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246</v>
      </c>
      <c r="AZ23" s="198"/>
      <c r="BA23" s="198"/>
      <c r="BB23" s="198"/>
      <c r="BC23" s="198"/>
      <c r="BD23" s="198"/>
      <c r="BE23" s="198"/>
      <c r="BF23" s="198"/>
      <c r="BG23" s="198"/>
      <c r="BH23" s="198"/>
      <c r="BI23" s="198"/>
      <c r="BJ23" s="198"/>
      <c r="BK23" s="198"/>
      <c r="BL23" s="198"/>
      <c r="BM23" s="209"/>
      <c r="BN23" s="214">
        <v>1676423</v>
      </c>
      <c r="BO23" s="217"/>
      <c r="BP23" s="217"/>
      <c r="BQ23" s="217"/>
      <c r="BR23" s="217"/>
      <c r="BS23" s="217"/>
      <c r="BT23" s="217"/>
      <c r="BU23" s="220"/>
      <c r="BV23" s="214">
        <v>1692383</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247</v>
      </c>
      <c r="F24" s="58"/>
      <c r="G24" s="58"/>
      <c r="H24" s="58"/>
      <c r="I24" s="58"/>
      <c r="J24" s="58"/>
      <c r="K24" s="63"/>
      <c r="L24" s="72">
        <v>1</v>
      </c>
      <c r="M24" s="80"/>
      <c r="N24" s="80"/>
      <c r="O24" s="80"/>
      <c r="P24" s="84"/>
      <c r="Q24" s="72">
        <v>5058</v>
      </c>
      <c r="R24" s="80"/>
      <c r="S24" s="80"/>
      <c r="T24" s="80"/>
      <c r="U24" s="80"/>
      <c r="V24" s="84"/>
      <c r="W24" s="134"/>
      <c r="X24" s="34"/>
      <c r="Y24" s="42"/>
      <c r="Z24" s="52" t="s">
        <v>249</v>
      </c>
      <c r="AA24" s="58"/>
      <c r="AB24" s="58"/>
      <c r="AC24" s="58"/>
      <c r="AD24" s="58"/>
      <c r="AE24" s="58"/>
      <c r="AF24" s="58"/>
      <c r="AG24" s="63"/>
      <c r="AH24" s="72">
        <v>68</v>
      </c>
      <c r="AI24" s="80"/>
      <c r="AJ24" s="80"/>
      <c r="AK24" s="80"/>
      <c r="AL24" s="84"/>
      <c r="AM24" s="72">
        <v>197336</v>
      </c>
      <c r="AN24" s="80"/>
      <c r="AO24" s="80"/>
      <c r="AP24" s="80"/>
      <c r="AQ24" s="80"/>
      <c r="AR24" s="84"/>
      <c r="AS24" s="72">
        <v>2902</v>
      </c>
      <c r="AT24" s="80"/>
      <c r="AU24" s="80"/>
      <c r="AV24" s="80"/>
      <c r="AW24" s="80"/>
      <c r="AX24" s="118"/>
      <c r="AY24" s="191" t="s">
        <v>250</v>
      </c>
      <c r="AZ24" s="199"/>
      <c r="BA24" s="199"/>
      <c r="BB24" s="199"/>
      <c r="BC24" s="199"/>
      <c r="BD24" s="199"/>
      <c r="BE24" s="199"/>
      <c r="BF24" s="199"/>
      <c r="BG24" s="199"/>
      <c r="BH24" s="199"/>
      <c r="BI24" s="199"/>
      <c r="BJ24" s="199"/>
      <c r="BK24" s="199"/>
      <c r="BL24" s="199"/>
      <c r="BM24" s="210"/>
      <c r="BN24" s="214">
        <v>1103332</v>
      </c>
      <c r="BO24" s="217"/>
      <c r="BP24" s="217"/>
      <c r="BQ24" s="217"/>
      <c r="BR24" s="217"/>
      <c r="BS24" s="217"/>
      <c r="BT24" s="217"/>
      <c r="BU24" s="220"/>
      <c r="BV24" s="214">
        <v>1109562</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252</v>
      </c>
      <c r="F25" s="58"/>
      <c r="G25" s="58"/>
      <c r="H25" s="58"/>
      <c r="I25" s="58"/>
      <c r="J25" s="58"/>
      <c r="K25" s="63"/>
      <c r="L25" s="72">
        <v>1</v>
      </c>
      <c r="M25" s="80"/>
      <c r="N25" s="80"/>
      <c r="O25" s="80"/>
      <c r="P25" s="84"/>
      <c r="Q25" s="72">
        <v>4950</v>
      </c>
      <c r="R25" s="80"/>
      <c r="S25" s="80"/>
      <c r="T25" s="80"/>
      <c r="U25" s="80"/>
      <c r="V25" s="84"/>
      <c r="W25" s="134"/>
      <c r="X25" s="34"/>
      <c r="Y25" s="42"/>
      <c r="Z25" s="52" t="s">
        <v>255</v>
      </c>
      <c r="AA25" s="58"/>
      <c r="AB25" s="58"/>
      <c r="AC25" s="58"/>
      <c r="AD25" s="58"/>
      <c r="AE25" s="58"/>
      <c r="AF25" s="58"/>
      <c r="AG25" s="63"/>
      <c r="AH25" s="72" t="s">
        <v>197</v>
      </c>
      <c r="AI25" s="80"/>
      <c r="AJ25" s="80"/>
      <c r="AK25" s="80"/>
      <c r="AL25" s="84"/>
      <c r="AM25" s="72" t="s">
        <v>197</v>
      </c>
      <c r="AN25" s="80"/>
      <c r="AO25" s="80"/>
      <c r="AP25" s="80"/>
      <c r="AQ25" s="80"/>
      <c r="AR25" s="84"/>
      <c r="AS25" s="72" t="s">
        <v>197</v>
      </c>
      <c r="AT25" s="80"/>
      <c r="AU25" s="80"/>
      <c r="AV25" s="80"/>
      <c r="AW25" s="80"/>
      <c r="AX25" s="118"/>
      <c r="AY25" s="189" t="s">
        <v>35</v>
      </c>
      <c r="AZ25" s="197"/>
      <c r="BA25" s="197"/>
      <c r="BB25" s="197"/>
      <c r="BC25" s="197"/>
      <c r="BD25" s="197"/>
      <c r="BE25" s="197"/>
      <c r="BF25" s="197"/>
      <c r="BG25" s="197"/>
      <c r="BH25" s="197"/>
      <c r="BI25" s="197"/>
      <c r="BJ25" s="197"/>
      <c r="BK25" s="197"/>
      <c r="BL25" s="197"/>
      <c r="BM25" s="208"/>
      <c r="BN25" s="213">
        <v>101092</v>
      </c>
      <c r="BO25" s="216"/>
      <c r="BP25" s="216"/>
      <c r="BQ25" s="216"/>
      <c r="BR25" s="216"/>
      <c r="BS25" s="216"/>
      <c r="BT25" s="216"/>
      <c r="BU25" s="219"/>
      <c r="BV25" s="213">
        <v>28342</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256</v>
      </c>
      <c r="F26" s="58"/>
      <c r="G26" s="58"/>
      <c r="H26" s="58"/>
      <c r="I26" s="58"/>
      <c r="J26" s="58"/>
      <c r="K26" s="63"/>
      <c r="L26" s="72">
        <v>1</v>
      </c>
      <c r="M26" s="80"/>
      <c r="N26" s="80"/>
      <c r="O26" s="80"/>
      <c r="P26" s="84"/>
      <c r="Q26" s="72">
        <v>4680</v>
      </c>
      <c r="R26" s="80"/>
      <c r="S26" s="80"/>
      <c r="T26" s="80"/>
      <c r="U26" s="80"/>
      <c r="V26" s="84"/>
      <c r="W26" s="134"/>
      <c r="X26" s="34"/>
      <c r="Y26" s="42"/>
      <c r="Z26" s="52" t="s">
        <v>257</v>
      </c>
      <c r="AA26" s="143"/>
      <c r="AB26" s="143"/>
      <c r="AC26" s="143"/>
      <c r="AD26" s="143"/>
      <c r="AE26" s="143"/>
      <c r="AF26" s="143"/>
      <c r="AG26" s="161"/>
      <c r="AH26" s="72" t="s">
        <v>197</v>
      </c>
      <c r="AI26" s="80"/>
      <c r="AJ26" s="80"/>
      <c r="AK26" s="80"/>
      <c r="AL26" s="84"/>
      <c r="AM26" s="72" t="s">
        <v>197</v>
      </c>
      <c r="AN26" s="80"/>
      <c r="AO26" s="80"/>
      <c r="AP26" s="80"/>
      <c r="AQ26" s="80"/>
      <c r="AR26" s="84"/>
      <c r="AS26" s="72" t="s">
        <v>197</v>
      </c>
      <c r="AT26" s="80"/>
      <c r="AU26" s="80"/>
      <c r="AV26" s="80"/>
      <c r="AW26" s="80"/>
      <c r="AX26" s="118"/>
      <c r="AY26" s="192" t="s">
        <v>258</v>
      </c>
      <c r="AZ26" s="111"/>
      <c r="BA26" s="111"/>
      <c r="BB26" s="111"/>
      <c r="BC26" s="111"/>
      <c r="BD26" s="111"/>
      <c r="BE26" s="111"/>
      <c r="BF26" s="111"/>
      <c r="BG26" s="111"/>
      <c r="BH26" s="111"/>
      <c r="BI26" s="111"/>
      <c r="BJ26" s="111"/>
      <c r="BK26" s="111"/>
      <c r="BL26" s="111"/>
      <c r="BM26" s="211"/>
      <c r="BN26" s="214" t="s">
        <v>197</v>
      </c>
      <c r="BO26" s="217"/>
      <c r="BP26" s="217"/>
      <c r="BQ26" s="217"/>
      <c r="BR26" s="217"/>
      <c r="BS26" s="217"/>
      <c r="BT26" s="217"/>
      <c r="BU26" s="220"/>
      <c r="BV26" s="214" t="s">
        <v>197</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259</v>
      </c>
      <c r="F27" s="58"/>
      <c r="G27" s="58"/>
      <c r="H27" s="58"/>
      <c r="I27" s="58"/>
      <c r="J27" s="58"/>
      <c r="K27" s="63"/>
      <c r="L27" s="72">
        <v>1</v>
      </c>
      <c r="M27" s="80"/>
      <c r="N27" s="80"/>
      <c r="O27" s="80"/>
      <c r="P27" s="84"/>
      <c r="Q27" s="72">
        <v>2470</v>
      </c>
      <c r="R27" s="80"/>
      <c r="S27" s="80"/>
      <c r="T27" s="80"/>
      <c r="U27" s="80"/>
      <c r="V27" s="84"/>
      <c r="W27" s="134"/>
      <c r="X27" s="34"/>
      <c r="Y27" s="42"/>
      <c r="Z27" s="52" t="s">
        <v>260</v>
      </c>
      <c r="AA27" s="58"/>
      <c r="AB27" s="58"/>
      <c r="AC27" s="58"/>
      <c r="AD27" s="58"/>
      <c r="AE27" s="58"/>
      <c r="AF27" s="58"/>
      <c r="AG27" s="63"/>
      <c r="AH27" s="72">
        <v>1</v>
      </c>
      <c r="AI27" s="80"/>
      <c r="AJ27" s="80"/>
      <c r="AK27" s="80"/>
      <c r="AL27" s="84"/>
      <c r="AM27" s="72" t="s">
        <v>263</v>
      </c>
      <c r="AN27" s="80"/>
      <c r="AO27" s="80"/>
      <c r="AP27" s="80"/>
      <c r="AQ27" s="80"/>
      <c r="AR27" s="84"/>
      <c r="AS27" s="72" t="s">
        <v>263</v>
      </c>
      <c r="AT27" s="80"/>
      <c r="AU27" s="80"/>
      <c r="AV27" s="80"/>
      <c r="AW27" s="80"/>
      <c r="AX27" s="118"/>
      <c r="AY27" s="193" t="s">
        <v>266</v>
      </c>
      <c r="AZ27" s="200"/>
      <c r="BA27" s="200"/>
      <c r="BB27" s="200"/>
      <c r="BC27" s="200"/>
      <c r="BD27" s="200"/>
      <c r="BE27" s="200"/>
      <c r="BF27" s="200"/>
      <c r="BG27" s="200"/>
      <c r="BH27" s="200"/>
      <c r="BI27" s="200"/>
      <c r="BJ27" s="200"/>
      <c r="BK27" s="200"/>
      <c r="BL27" s="200"/>
      <c r="BM27" s="212"/>
      <c r="BN27" s="215" t="s">
        <v>197</v>
      </c>
      <c r="BO27" s="218"/>
      <c r="BP27" s="218"/>
      <c r="BQ27" s="218"/>
      <c r="BR27" s="218"/>
      <c r="BS27" s="218"/>
      <c r="BT27" s="218"/>
      <c r="BU27" s="221"/>
      <c r="BV27" s="215" t="s">
        <v>197</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267</v>
      </c>
      <c r="F28" s="58"/>
      <c r="G28" s="58"/>
      <c r="H28" s="58"/>
      <c r="I28" s="58"/>
      <c r="J28" s="58"/>
      <c r="K28" s="63"/>
      <c r="L28" s="72">
        <v>1</v>
      </c>
      <c r="M28" s="80"/>
      <c r="N28" s="80"/>
      <c r="O28" s="80"/>
      <c r="P28" s="84"/>
      <c r="Q28" s="72">
        <v>1930</v>
      </c>
      <c r="R28" s="80"/>
      <c r="S28" s="80"/>
      <c r="T28" s="80"/>
      <c r="U28" s="80"/>
      <c r="V28" s="84"/>
      <c r="W28" s="134"/>
      <c r="X28" s="34"/>
      <c r="Y28" s="42"/>
      <c r="Z28" s="52" t="s">
        <v>33</v>
      </c>
      <c r="AA28" s="58"/>
      <c r="AB28" s="58"/>
      <c r="AC28" s="58"/>
      <c r="AD28" s="58"/>
      <c r="AE28" s="58"/>
      <c r="AF28" s="58"/>
      <c r="AG28" s="63"/>
      <c r="AH28" s="72" t="s">
        <v>197</v>
      </c>
      <c r="AI28" s="80"/>
      <c r="AJ28" s="80"/>
      <c r="AK28" s="80"/>
      <c r="AL28" s="84"/>
      <c r="AM28" s="72" t="s">
        <v>197</v>
      </c>
      <c r="AN28" s="80"/>
      <c r="AO28" s="80"/>
      <c r="AP28" s="80"/>
      <c r="AQ28" s="80"/>
      <c r="AR28" s="84"/>
      <c r="AS28" s="72" t="s">
        <v>197</v>
      </c>
      <c r="AT28" s="80"/>
      <c r="AU28" s="80"/>
      <c r="AV28" s="80"/>
      <c r="AW28" s="80"/>
      <c r="AX28" s="118"/>
      <c r="AY28" s="194" t="s">
        <v>268</v>
      </c>
      <c r="AZ28" s="201"/>
      <c r="BA28" s="201"/>
      <c r="BB28" s="204"/>
      <c r="BC28" s="189" t="s">
        <v>98</v>
      </c>
      <c r="BD28" s="197"/>
      <c r="BE28" s="197"/>
      <c r="BF28" s="197"/>
      <c r="BG28" s="197"/>
      <c r="BH28" s="197"/>
      <c r="BI28" s="197"/>
      <c r="BJ28" s="197"/>
      <c r="BK28" s="197"/>
      <c r="BL28" s="197"/>
      <c r="BM28" s="208"/>
      <c r="BN28" s="213">
        <v>644865</v>
      </c>
      <c r="BO28" s="216"/>
      <c r="BP28" s="216"/>
      <c r="BQ28" s="216"/>
      <c r="BR28" s="216"/>
      <c r="BS28" s="216"/>
      <c r="BT28" s="216"/>
      <c r="BU28" s="219"/>
      <c r="BV28" s="213">
        <v>565906</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271</v>
      </c>
      <c r="F29" s="58"/>
      <c r="G29" s="58"/>
      <c r="H29" s="58"/>
      <c r="I29" s="58"/>
      <c r="J29" s="58"/>
      <c r="K29" s="63"/>
      <c r="L29" s="72">
        <v>7</v>
      </c>
      <c r="M29" s="80"/>
      <c r="N29" s="80"/>
      <c r="O29" s="80"/>
      <c r="P29" s="84"/>
      <c r="Q29" s="72">
        <v>1770</v>
      </c>
      <c r="R29" s="80"/>
      <c r="S29" s="80"/>
      <c r="T29" s="80"/>
      <c r="U29" s="80"/>
      <c r="V29" s="84"/>
      <c r="W29" s="135"/>
      <c r="X29" s="140"/>
      <c r="Y29" s="142"/>
      <c r="Z29" s="52" t="s">
        <v>273</v>
      </c>
      <c r="AA29" s="58"/>
      <c r="AB29" s="58"/>
      <c r="AC29" s="58"/>
      <c r="AD29" s="58"/>
      <c r="AE29" s="58"/>
      <c r="AF29" s="58"/>
      <c r="AG29" s="63"/>
      <c r="AH29" s="72">
        <v>69</v>
      </c>
      <c r="AI29" s="80"/>
      <c r="AJ29" s="80"/>
      <c r="AK29" s="80"/>
      <c r="AL29" s="84"/>
      <c r="AM29" s="72">
        <v>201058</v>
      </c>
      <c r="AN29" s="80"/>
      <c r="AO29" s="80"/>
      <c r="AP29" s="80"/>
      <c r="AQ29" s="80"/>
      <c r="AR29" s="84"/>
      <c r="AS29" s="72">
        <v>2914</v>
      </c>
      <c r="AT29" s="80"/>
      <c r="AU29" s="80"/>
      <c r="AV29" s="80"/>
      <c r="AW29" s="80"/>
      <c r="AX29" s="118"/>
      <c r="AY29" s="195"/>
      <c r="AZ29" s="202"/>
      <c r="BA29" s="202"/>
      <c r="BB29" s="205"/>
      <c r="BC29" s="190" t="s">
        <v>274</v>
      </c>
      <c r="BD29" s="198"/>
      <c r="BE29" s="198"/>
      <c r="BF29" s="198"/>
      <c r="BG29" s="198"/>
      <c r="BH29" s="198"/>
      <c r="BI29" s="198"/>
      <c r="BJ29" s="198"/>
      <c r="BK29" s="198"/>
      <c r="BL29" s="198"/>
      <c r="BM29" s="209"/>
      <c r="BN29" s="214">
        <v>1073292</v>
      </c>
      <c r="BO29" s="217"/>
      <c r="BP29" s="217"/>
      <c r="BQ29" s="217"/>
      <c r="BR29" s="217"/>
      <c r="BS29" s="217"/>
      <c r="BT29" s="217"/>
      <c r="BU29" s="220"/>
      <c r="BV29" s="214">
        <v>789909</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276</v>
      </c>
      <c r="X30" s="141"/>
      <c r="Y30" s="141"/>
      <c r="Z30" s="141"/>
      <c r="AA30" s="141"/>
      <c r="AB30" s="141"/>
      <c r="AC30" s="141"/>
      <c r="AD30" s="141"/>
      <c r="AE30" s="141"/>
      <c r="AF30" s="141"/>
      <c r="AG30" s="162"/>
      <c r="AH30" s="150">
        <v>93.7</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65</v>
      </c>
      <c r="BD30" s="199"/>
      <c r="BE30" s="199"/>
      <c r="BF30" s="199"/>
      <c r="BG30" s="199"/>
      <c r="BH30" s="199"/>
      <c r="BI30" s="199"/>
      <c r="BJ30" s="199"/>
      <c r="BK30" s="199"/>
      <c r="BL30" s="199"/>
      <c r="BM30" s="210"/>
      <c r="BN30" s="215">
        <v>787654</v>
      </c>
      <c r="BO30" s="218"/>
      <c r="BP30" s="218"/>
      <c r="BQ30" s="218"/>
      <c r="BR30" s="218"/>
      <c r="BS30" s="218"/>
      <c r="BT30" s="218"/>
      <c r="BU30" s="221"/>
      <c r="BV30" s="215">
        <v>773077</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181</v>
      </c>
      <c r="D32" s="36"/>
      <c r="E32" s="36"/>
      <c r="F32" s="36"/>
      <c r="G32" s="36"/>
      <c r="H32" s="36"/>
      <c r="I32" s="36"/>
      <c r="J32" s="36"/>
      <c r="K32" s="36"/>
      <c r="L32" s="36"/>
      <c r="M32" s="36"/>
      <c r="N32" s="36"/>
      <c r="O32" s="36"/>
      <c r="P32" s="36"/>
      <c r="Q32" s="36"/>
      <c r="R32" s="36"/>
      <c r="S32" s="36"/>
      <c r="U32" s="111" t="s">
        <v>89</v>
      </c>
      <c r="V32" s="111"/>
      <c r="W32" s="111"/>
      <c r="X32" s="111"/>
      <c r="Y32" s="111"/>
      <c r="Z32" s="111"/>
      <c r="AA32" s="111"/>
      <c r="AB32" s="111"/>
      <c r="AC32" s="111"/>
      <c r="AD32" s="111"/>
      <c r="AE32" s="111"/>
      <c r="AF32" s="111"/>
      <c r="AG32" s="111"/>
      <c r="AH32" s="111"/>
      <c r="AI32" s="111"/>
      <c r="AJ32" s="111"/>
      <c r="AK32" s="111"/>
      <c r="AM32" s="111" t="s">
        <v>278</v>
      </c>
      <c r="AN32" s="111"/>
      <c r="AO32" s="111"/>
      <c r="AP32" s="111"/>
      <c r="AQ32" s="111"/>
      <c r="AR32" s="111"/>
      <c r="AS32" s="111"/>
      <c r="AT32" s="111"/>
      <c r="AU32" s="111"/>
      <c r="AV32" s="111"/>
      <c r="AW32" s="111"/>
      <c r="AX32" s="111"/>
      <c r="AY32" s="111"/>
      <c r="AZ32" s="111"/>
      <c r="BA32" s="111"/>
      <c r="BB32" s="111"/>
      <c r="BC32" s="111"/>
      <c r="BE32" s="111" t="s">
        <v>279</v>
      </c>
      <c r="BF32" s="111"/>
      <c r="BG32" s="111"/>
      <c r="BH32" s="111"/>
      <c r="BI32" s="111"/>
      <c r="BJ32" s="111"/>
      <c r="BK32" s="111"/>
      <c r="BL32" s="111"/>
      <c r="BM32" s="111"/>
      <c r="BN32" s="111"/>
      <c r="BO32" s="111"/>
      <c r="BP32" s="111"/>
      <c r="BQ32" s="111"/>
      <c r="BR32" s="111"/>
      <c r="BS32" s="111"/>
      <c r="BT32" s="111"/>
      <c r="BU32" s="111"/>
      <c r="BW32" s="111" t="s">
        <v>280</v>
      </c>
      <c r="BX32" s="111"/>
      <c r="BY32" s="111"/>
      <c r="BZ32" s="111"/>
      <c r="CA32" s="111"/>
      <c r="CB32" s="111"/>
      <c r="CC32" s="111"/>
      <c r="CD32" s="111"/>
      <c r="CE32" s="111"/>
      <c r="CF32" s="111"/>
      <c r="CG32" s="111"/>
      <c r="CH32" s="111"/>
      <c r="CI32" s="111"/>
      <c r="CJ32" s="111"/>
      <c r="CK32" s="111"/>
      <c r="CL32" s="111"/>
      <c r="CM32" s="111"/>
      <c r="CO32" s="111" t="s">
        <v>162</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116</v>
      </c>
      <c r="D33" s="37"/>
      <c r="E33" s="54" t="s">
        <v>282</v>
      </c>
      <c r="F33" s="54"/>
      <c r="G33" s="54"/>
      <c r="H33" s="54"/>
      <c r="I33" s="54"/>
      <c r="J33" s="54"/>
      <c r="K33" s="54"/>
      <c r="L33" s="54"/>
      <c r="M33" s="54"/>
      <c r="N33" s="54"/>
      <c r="O33" s="54"/>
      <c r="P33" s="54"/>
      <c r="Q33" s="54"/>
      <c r="R33" s="54"/>
      <c r="S33" s="54"/>
      <c r="T33" s="54"/>
      <c r="U33" s="37" t="s">
        <v>116</v>
      </c>
      <c r="V33" s="37"/>
      <c r="W33" s="54" t="s">
        <v>282</v>
      </c>
      <c r="X33" s="54"/>
      <c r="Y33" s="54"/>
      <c r="Z33" s="54"/>
      <c r="AA33" s="54"/>
      <c r="AB33" s="54"/>
      <c r="AC33" s="54"/>
      <c r="AD33" s="54"/>
      <c r="AE33" s="54"/>
      <c r="AF33" s="54"/>
      <c r="AG33" s="54"/>
      <c r="AH33" s="54"/>
      <c r="AI33" s="54"/>
      <c r="AJ33" s="54"/>
      <c r="AK33" s="54"/>
      <c r="AL33" s="54"/>
      <c r="AM33" s="37" t="s">
        <v>116</v>
      </c>
      <c r="AN33" s="37"/>
      <c r="AO33" s="54" t="s">
        <v>282</v>
      </c>
      <c r="AP33" s="54"/>
      <c r="AQ33" s="54"/>
      <c r="AR33" s="54"/>
      <c r="AS33" s="54"/>
      <c r="AT33" s="54"/>
      <c r="AU33" s="54"/>
      <c r="AV33" s="54"/>
      <c r="AW33" s="54"/>
      <c r="AX33" s="54"/>
      <c r="AY33" s="54"/>
      <c r="AZ33" s="54"/>
      <c r="BA33" s="54"/>
      <c r="BB33" s="54"/>
      <c r="BC33" s="54"/>
      <c r="BD33" s="37"/>
      <c r="BE33" s="54" t="s">
        <v>283</v>
      </c>
      <c r="BF33" s="54"/>
      <c r="BG33" s="54" t="s">
        <v>164</v>
      </c>
      <c r="BH33" s="54"/>
      <c r="BI33" s="54"/>
      <c r="BJ33" s="54"/>
      <c r="BK33" s="54"/>
      <c r="BL33" s="54"/>
      <c r="BM33" s="54"/>
      <c r="BN33" s="54"/>
      <c r="BO33" s="54"/>
      <c r="BP33" s="54"/>
      <c r="BQ33" s="54"/>
      <c r="BR33" s="54"/>
      <c r="BS33" s="54"/>
      <c r="BT33" s="54"/>
      <c r="BU33" s="54"/>
      <c r="BV33" s="37"/>
      <c r="BW33" s="37" t="s">
        <v>283</v>
      </c>
      <c r="BX33" s="37"/>
      <c r="BY33" s="54" t="s">
        <v>105</v>
      </c>
      <c r="BZ33" s="54"/>
      <c r="CA33" s="54"/>
      <c r="CB33" s="54"/>
      <c r="CC33" s="54"/>
      <c r="CD33" s="54"/>
      <c r="CE33" s="54"/>
      <c r="CF33" s="54"/>
      <c r="CG33" s="54"/>
      <c r="CH33" s="54"/>
      <c r="CI33" s="54"/>
      <c r="CJ33" s="54"/>
      <c r="CK33" s="54"/>
      <c r="CL33" s="54"/>
      <c r="CM33" s="54"/>
      <c r="CN33" s="54"/>
      <c r="CO33" s="37" t="s">
        <v>116</v>
      </c>
      <c r="CP33" s="37"/>
      <c r="CQ33" s="54" t="s">
        <v>285</v>
      </c>
      <c r="CR33" s="54"/>
      <c r="CS33" s="54"/>
      <c r="CT33" s="54"/>
      <c r="CU33" s="54"/>
      <c r="CV33" s="54"/>
      <c r="CW33" s="54"/>
      <c r="CX33" s="54"/>
      <c r="CY33" s="54"/>
      <c r="CZ33" s="54"/>
      <c r="DA33" s="54"/>
      <c r="DB33" s="54"/>
      <c r="DC33" s="54"/>
      <c r="DD33" s="54"/>
      <c r="DE33" s="54"/>
      <c r="DF33" s="54"/>
      <c r="DG33" s="253" t="s">
        <v>76</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t="str">
        <f>IF(AO34="","",MAX(C34:D43,U34:V43)+1)</f>
        <v/>
      </c>
      <c r="AN34" s="38"/>
      <c r="AO34" s="55"/>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5</v>
      </c>
      <c r="BX34" s="38"/>
      <c r="BY34" s="55" t="str">
        <f>IF('各会計、関係団体の財政状況及び健全化判断比率'!B68="","",'各会計、関係団体の財政状況及び健全化判断比率'!B68)</f>
        <v>埼玉県後期高齢者医療広域連合</v>
      </c>
      <c r="BZ34" s="55"/>
      <c r="CA34" s="55"/>
      <c r="CB34" s="55"/>
      <c r="CC34" s="55"/>
      <c r="CD34" s="55"/>
      <c r="CE34" s="55"/>
      <c r="CF34" s="55"/>
      <c r="CG34" s="55"/>
      <c r="CH34" s="55"/>
      <c r="CI34" s="55"/>
      <c r="CJ34" s="55"/>
      <c r="CK34" s="55"/>
      <c r="CL34" s="55"/>
      <c r="CM34" s="55"/>
      <c r="CN34" s="2"/>
      <c r="CO34" s="38" t="str">
        <f>IF(CQ34="","",MAX(C34:D43,U34:V43,AM34:AN43,BE34:BF43,BW34:BX43)+1)</f>
        <v/>
      </c>
      <c r="CP34" s="38"/>
      <c r="CQ34" s="55" t="str">
        <f>IF('各会計、関係団体の財政状況及び健全化判断比率'!BS7="","",'各会計、関係団体の財政状況及び健全化判断比率'!BS7)</f>
        <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t="str">
        <f t="shared" ref="AM35:AM43" si="2">IF(AO35="","",AM34+1)</f>
        <v/>
      </c>
      <c r="AN35" s="38"/>
      <c r="AO35" s="55"/>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6</v>
      </c>
      <c r="BX35" s="38"/>
      <c r="BY35" s="55" t="str">
        <f>IF('各会計、関係団体の財政状況及び健全化判断比率'!B69="","",'各会計、関係団体の財政状況及び健全化判断比率'!B69)</f>
        <v>埼玉県後期高齢者医療広域連合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7</v>
      </c>
      <c r="BX36" s="38"/>
      <c r="BY36" s="55" t="str">
        <f>IF('各会計、関係団体の財政状況及び健全化判断比率'!B70="","",'各会計、関係団体の財政状況及び健全化判断比率'!B70)</f>
        <v>埼玉県市町村総合事務組合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8</v>
      </c>
      <c r="BX37" s="38"/>
      <c r="BY37" s="55" t="str">
        <f>IF('各会計、関係団体の財政状況及び健全化判断比率'!B71="","",'各会計、関係団体の財政状況及び健全化判断比率'!B71)</f>
        <v>埼玉県市町村総合事務組合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9</v>
      </c>
      <c r="BX38" s="38"/>
      <c r="BY38" s="55" t="str">
        <f>IF('各会計、関係団体の財政状況及び健全化判断比率'!B72="","",'各会計、関係団体の財政状況及び健全化判断比率'!B72)</f>
        <v>彩の国さいたま人づくり広域連合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10</v>
      </c>
      <c r="BX39" s="38"/>
      <c r="BY39" s="55" t="str">
        <f>IF('各会計、関係団体の財政状況及び健全化判断比率'!B73="","",'各会計、関係団体の財政状況及び健全化判断比率'!B73)</f>
        <v>秩父広域市町村圏組合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11</v>
      </c>
      <c r="BX40" s="38"/>
      <c r="BY40" s="55" t="str">
        <f>IF('各会計、関係団体の財政状況及び健全化判断比率'!B74="","",'各会計、関係団体の財政状況及び健全化判断比率'!B74)</f>
        <v>秩父広域市町村圏組合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12</v>
      </c>
      <c r="BX41" s="38"/>
      <c r="BY41" s="55" t="str">
        <f>IF('各会計、関係団体の財政状況及び健全化判断比率'!B75="","",'各会計、関係団体の財政状況及び健全化判断比率'!B75)</f>
        <v>皆野・長瀞下水道組合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286</v>
      </c>
      <c r="E46" s="1" t="s">
        <v>287</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288</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292</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295</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297</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299</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sKKB8PpzvnbSzgETL0lyO8aJYx112mASRBWeBiBWrbUrzDHC8JOuzLA37jTtMzDhkwIKjekOp5x2tUtDilQd4Q==" saltValue="Ozf2aGCAktBCOndaGi1Nn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11</v>
      </c>
      <c r="C33" s="869"/>
      <c r="D33" s="869"/>
      <c r="E33" s="874" t="s">
        <v>16</v>
      </c>
      <c r="F33" s="878" t="s">
        <v>519</v>
      </c>
      <c r="G33" s="883" t="s">
        <v>476</v>
      </c>
      <c r="H33" s="883" t="s">
        <v>520</v>
      </c>
      <c r="I33" s="883" t="s">
        <v>253</v>
      </c>
      <c r="J33" s="887" t="s">
        <v>521</v>
      </c>
      <c r="K33" s="862"/>
      <c r="L33" s="862"/>
      <c r="M33" s="862"/>
      <c r="N33" s="862"/>
      <c r="O33" s="862"/>
      <c r="P33" s="862"/>
    </row>
    <row r="34" spans="1:16" ht="39" customHeight="1">
      <c r="A34" s="862"/>
      <c r="B34" s="864"/>
      <c r="C34" s="870" t="s">
        <v>264</v>
      </c>
      <c r="D34" s="870"/>
      <c r="E34" s="875"/>
      <c r="F34" s="879">
        <v>5.92</v>
      </c>
      <c r="G34" s="884">
        <v>8.76</v>
      </c>
      <c r="H34" s="884">
        <v>6.58</v>
      </c>
      <c r="I34" s="884">
        <v>9.84</v>
      </c>
      <c r="J34" s="888">
        <v>5.37</v>
      </c>
      <c r="K34" s="862"/>
      <c r="L34" s="862"/>
      <c r="M34" s="862"/>
      <c r="N34" s="862"/>
      <c r="O34" s="862"/>
      <c r="P34" s="862"/>
    </row>
    <row r="35" spans="1:16" ht="39" customHeight="1">
      <c r="A35" s="862"/>
      <c r="B35" s="865"/>
      <c r="C35" s="871" t="s">
        <v>23</v>
      </c>
      <c r="D35" s="871"/>
      <c r="E35" s="876"/>
      <c r="F35" s="880">
        <v>0.95</v>
      </c>
      <c r="G35" s="885">
        <v>1.21</v>
      </c>
      <c r="H35" s="885">
        <v>1.67</v>
      </c>
      <c r="I35" s="885">
        <v>2.9</v>
      </c>
      <c r="J35" s="889">
        <v>2.68</v>
      </c>
      <c r="K35" s="862"/>
      <c r="L35" s="862"/>
      <c r="M35" s="862"/>
      <c r="N35" s="862"/>
      <c r="O35" s="862"/>
      <c r="P35" s="862"/>
    </row>
    <row r="36" spans="1:16" ht="39" customHeight="1">
      <c r="A36" s="862"/>
      <c r="B36" s="865"/>
      <c r="C36" s="871" t="s">
        <v>455</v>
      </c>
      <c r="D36" s="871"/>
      <c r="E36" s="876"/>
      <c r="F36" s="880">
        <v>1.91</v>
      </c>
      <c r="G36" s="885">
        <v>2.0099999999999998</v>
      </c>
      <c r="H36" s="885">
        <v>1.69</v>
      </c>
      <c r="I36" s="885">
        <v>1.98</v>
      </c>
      <c r="J36" s="889">
        <v>0.37</v>
      </c>
      <c r="K36" s="862"/>
      <c r="L36" s="862"/>
      <c r="M36" s="862"/>
      <c r="N36" s="862"/>
      <c r="O36" s="862"/>
      <c r="P36" s="862"/>
    </row>
    <row r="37" spans="1:16" ht="39" customHeight="1">
      <c r="A37" s="862"/>
      <c r="B37" s="865"/>
      <c r="C37" s="871" t="s">
        <v>223</v>
      </c>
      <c r="D37" s="871"/>
      <c r="E37" s="876"/>
      <c r="F37" s="880">
        <v>1.e-002</v>
      </c>
      <c r="G37" s="885">
        <v>5.e-002</v>
      </c>
      <c r="H37" s="885">
        <v>4.e-002</v>
      </c>
      <c r="I37" s="885">
        <v>4.e-002</v>
      </c>
      <c r="J37" s="889">
        <v>5.e-002</v>
      </c>
      <c r="K37" s="862"/>
      <c r="L37" s="862"/>
      <c r="M37" s="862"/>
      <c r="N37" s="862"/>
      <c r="O37" s="862"/>
      <c r="P37" s="862"/>
    </row>
    <row r="38" spans="1:16" ht="39" customHeight="1">
      <c r="A38" s="862"/>
      <c r="B38" s="865"/>
      <c r="C38" s="871"/>
      <c r="D38" s="871"/>
      <c r="E38" s="876"/>
      <c r="F38" s="880"/>
      <c r="G38" s="885"/>
      <c r="H38" s="885"/>
      <c r="I38" s="885"/>
      <c r="J38" s="889"/>
      <c r="K38" s="862"/>
      <c r="L38" s="862"/>
      <c r="M38" s="862"/>
      <c r="N38" s="862"/>
      <c r="O38" s="862"/>
      <c r="P38" s="862"/>
    </row>
    <row r="39" spans="1:16" ht="39" customHeight="1">
      <c r="A39" s="862"/>
      <c r="B39" s="865"/>
      <c r="C39" s="871"/>
      <c r="D39" s="871"/>
      <c r="E39" s="876"/>
      <c r="F39" s="880"/>
      <c r="G39" s="885"/>
      <c r="H39" s="885"/>
      <c r="I39" s="885"/>
      <c r="J39" s="889"/>
      <c r="K39" s="862"/>
      <c r="L39" s="862"/>
      <c r="M39" s="862"/>
      <c r="N39" s="862"/>
      <c r="O39" s="862"/>
      <c r="P39" s="862"/>
    </row>
    <row r="40" spans="1:16" ht="39" customHeight="1">
      <c r="A40" s="862"/>
      <c r="B40" s="865"/>
      <c r="C40" s="871"/>
      <c r="D40" s="871"/>
      <c r="E40" s="876"/>
      <c r="F40" s="880"/>
      <c r="G40" s="885"/>
      <c r="H40" s="885"/>
      <c r="I40" s="885"/>
      <c r="J40" s="889"/>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523</v>
      </c>
      <c r="D42" s="871"/>
      <c r="E42" s="876"/>
      <c r="F42" s="880" t="s">
        <v>197</v>
      </c>
      <c r="G42" s="885" t="s">
        <v>197</v>
      </c>
      <c r="H42" s="885" t="s">
        <v>197</v>
      </c>
      <c r="I42" s="885" t="s">
        <v>197</v>
      </c>
      <c r="J42" s="889" t="s">
        <v>197</v>
      </c>
      <c r="K42" s="862"/>
      <c r="L42" s="862"/>
      <c r="M42" s="862"/>
      <c r="N42" s="862"/>
      <c r="O42" s="862"/>
      <c r="P42" s="862"/>
    </row>
    <row r="43" spans="1:16" ht="39" customHeight="1">
      <c r="A43" s="862"/>
      <c r="B43" s="867"/>
      <c r="C43" s="872" t="s">
        <v>301</v>
      </c>
      <c r="D43" s="872"/>
      <c r="E43" s="877"/>
      <c r="F43" s="881" t="s">
        <v>197</v>
      </c>
      <c r="G43" s="886" t="s">
        <v>197</v>
      </c>
      <c r="H43" s="886" t="s">
        <v>197</v>
      </c>
      <c r="I43" s="886" t="s">
        <v>197</v>
      </c>
      <c r="J43" s="890" t="s">
        <v>197</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haIp6y8APyG2z/fBZAQll3YG0JAoUH9PGXuLR3Ddaii6URit4ZkBMmq9ozi/nyLTZW3wV9FO5671/D7wmdzqOg==" saltValue="Uj5eTT+eX0NJkpQ9QcN4Y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20</v>
      </c>
      <c r="C44" s="905"/>
      <c r="D44" s="905"/>
      <c r="E44" s="924"/>
      <c r="F44" s="924"/>
      <c r="G44" s="924"/>
      <c r="H44" s="924"/>
      <c r="I44" s="924"/>
      <c r="J44" s="933" t="s">
        <v>16</v>
      </c>
      <c r="K44" s="941" t="s">
        <v>519</v>
      </c>
      <c r="L44" s="950" t="s">
        <v>476</v>
      </c>
      <c r="M44" s="950" t="s">
        <v>520</v>
      </c>
      <c r="N44" s="950" t="s">
        <v>253</v>
      </c>
      <c r="O44" s="959" t="s">
        <v>521</v>
      </c>
      <c r="P44" s="734"/>
      <c r="Q44" s="734"/>
      <c r="R44" s="734"/>
      <c r="S44" s="734"/>
      <c r="T44" s="734"/>
      <c r="U44" s="734"/>
    </row>
    <row r="45" spans="1:21" ht="30.75" customHeight="1">
      <c r="A45" s="734"/>
      <c r="B45" s="892" t="s">
        <v>24</v>
      </c>
      <c r="C45" s="906"/>
      <c r="D45" s="916"/>
      <c r="E45" s="925" t="s">
        <v>21</v>
      </c>
      <c r="F45" s="925"/>
      <c r="G45" s="925"/>
      <c r="H45" s="925"/>
      <c r="I45" s="925"/>
      <c r="J45" s="934"/>
      <c r="K45" s="942">
        <v>320</v>
      </c>
      <c r="L45" s="951">
        <v>329</v>
      </c>
      <c r="M45" s="951">
        <v>320</v>
      </c>
      <c r="N45" s="951">
        <v>314</v>
      </c>
      <c r="O45" s="960">
        <v>319</v>
      </c>
      <c r="P45" s="734"/>
      <c r="Q45" s="734"/>
      <c r="R45" s="734"/>
      <c r="S45" s="734"/>
      <c r="T45" s="734"/>
      <c r="U45" s="734"/>
    </row>
    <row r="46" spans="1:21" ht="30.75" customHeight="1">
      <c r="A46" s="734"/>
      <c r="B46" s="893"/>
      <c r="C46" s="907"/>
      <c r="D46" s="917"/>
      <c r="E46" s="926" t="s">
        <v>27</v>
      </c>
      <c r="F46" s="926"/>
      <c r="G46" s="926"/>
      <c r="H46" s="926"/>
      <c r="I46" s="926"/>
      <c r="J46" s="935"/>
      <c r="K46" s="943" t="s">
        <v>197</v>
      </c>
      <c r="L46" s="952" t="s">
        <v>197</v>
      </c>
      <c r="M46" s="952" t="s">
        <v>197</v>
      </c>
      <c r="N46" s="952" t="s">
        <v>197</v>
      </c>
      <c r="O46" s="961" t="s">
        <v>197</v>
      </c>
      <c r="P46" s="734"/>
      <c r="Q46" s="734"/>
      <c r="R46" s="734"/>
      <c r="S46" s="734"/>
      <c r="T46" s="734"/>
      <c r="U46" s="734"/>
    </row>
    <row r="47" spans="1:21" ht="30.75" customHeight="1">
      <c r="A47" s="734"/>
      <c r="B47" s="893"/>
      <c r="C47" s="907"/>
      <c r="D47" s="917"/>
      <c r="E47" s="926" t="s">
        <v>31</v>
      </c>
      <c r="F47" s="926"/>
      <c r="G47" s="926"/>
      <c r="H47" s="926"/>
      <c r="I47" s="926"/>
      <c r="J47" s="935"/>
      <c r="K47" s="943" t="s">
        <v>197</v>
      </c>
      <c r="L47" s="952" t="s">
        <v>197</v>
      </c>
      <c r="M47" s="952" t="s">
        <v>197</v>
      </c>
      <c r="N47" s="952" t="s">
        <v>197</v>
      </c>
      <c r="O47" s="961" t="s">
        <v>197</v>
      </c>
      <c r="P47" s="734"/>
      <c r="Q47" s="734"/>
      <c r="R47" s="734"/>
      <c r="S47" s="734"/>
      <c r="T47" s="734"/>
      <c r="U47" s="734"/>
    </row>
    <row r="48" spans="1:21" ht="30.75" customHeight="1">
      <c r="A48" s="734"/>
      <c r="B48" s="893"/>
      <c r="C48" s="907"/>
      <c r="D48" s="917"/>
      <c r="E48" s="926" t="s">
        <v>34</v>
      </c>
      <c r="F48" s="926"/>
      <c r="G48" s="926"/>
      <c r="H48" s="926"/>
      <c r="I48" s="926"/>
      <c r="J48" s="935"/>
      <c r="K48" s="943" t="s">
        <v>197</v>
      </c>
      <c r="L48" s="952" t="s">
        <v>197</v>
      </c>
      <c r="M48" s="952" t="s">
        <v>197</v>
      </c>
      <c r="N48" s="952" t="s">
        <v>197</v>
      </c>
      <c r="O48" s="961" t="s">
        <v>197</v>
      </c>
      <c r="P48" s="734"/>
      <c r="Q48" s="734"/>
      <c r="R48" s="734"/>
      <c r="S48" s="734"/>
      <c r="T48" s="734"/>
      <c r="U48" s="734"/>
    </row>
    <row r="49" spans="1:21" ht="30.75" customHeight="1">
      <c r="A49" s="734"/>
      <c r="B49" s="893"/>
      <c r="C49" s="907"/>
      <c r="D49" s="917"/>
      <c r="E49" s="926" t="s">
        <v>0</v>
      </c>
      <c r="F49" s="926"/>
      <c r="G49" s="926"/>
      <c r="H49" s="926"/>
      <c r="I49" s="926"/>
      <c r="J49" s="935"/>
      <c r="K49" s="943">
        <v>243</v>
      </c>
      <c r="L49" s="952">
        <v>237</v>
      </c>
      <c r="M49" s="952">
        <v>233</v>
      </c>
      <c r="N49" s="952">
        <v>237</v>
      </c>
      <c r="O49" s="961">
        <v>230</v>
      </c>
      <c r="P49" s="734"/>
      <c r="Q49" s="734"/>
      <c r="R49" s="734"/>
      <c r="S49" s="734"/>
      <c r="T49" s="734"/>
      <c r="U49" s="734"/>
    </row>
    <row r="50" spans="1:21" ht="30.75" customHeight="1">
      <c r="A50" s="734"/>
      <c r="B50" s="893"/>
      <c r="C50" s="907"/>
      <c r="D50" s="917"/>
      <c r="E50" s="926" t="s">
        <v>39</v>
      </c>
      <c r="F50" s="926"/>
      <c r="G50" s="926"/>
      <c r="H50" s="926"/>
      <c r="I50" s="926"/>
      <c r="J50" s="935"/>
      <c r="K50" s="943">
        <v>2</v>
      </c>
      <c r="L50" s="952">
        <v>2</v>
      </c>
      <c r="M50" s="952">
        <v>2</v>
      </c>
      <c r="N50" s="952">
        <v>2</v>
      </c>
      <c r="O50" s="961">
        <v>2</v>
      </c>
      <c r="P50" s="734"/>
      <c r="Q50" s="734"/>
      <c r="R50" s="734"/>
      <c r="S50" s="734"/>
      <c r="T50" s="734"/>
      <c r="U50" s="734"/>
    </row>
    <row r="51" spans="1:21" ht="30.75" customHeight="1">
      <c r="A51" s="734"/>
      <c r="B51" s="894"/>
      <c r="C51" s="908"/>
      <c r="D51" s="918"/>
      <c r="E51" s="926" t="s">
        <v>41</v>
      </c>
      <c r="F51" s="926"/>
      <c r="G51" s="926"/>
      <c r="H51" s="926"/>
      <c r="I51" s="926"/>
      <c r="J51" s="935"/>
      <c r="K51" s="943" t="s">
        <v>197</v>
      </c>
      <c r="L51" s="952" t="s">
        <v>197</v>
      </c>
      <c r="M51" s="952" t="s">
        <v>197</v>
      </c>
      <c r="N51" s="952" t="s">
        <v>197</v>
      </c>
      <c r="O51" s="961" t="s">
        <v>197</v>
      </c>
      <c r="P51" s="734"/>
      <c r="Q51" s="734"/>
      <c r="R51" s="734"/>
      <c r="S51" s="734"/>
      <c r="T51" s="734"/>
      <c r="U51" s="734"/>
    </row>
    <row r="52" spans="1:21" ht="30.75" customHeight="1">
      <c r="A52" s="734"/>
      <c r="B52" s="895" t="s">
        <v>45</v>
      </c>
      <c r="C52" s="909"/>
      <c r="D52" s="918"/>
      <c r="E52" s="926" t="s">
        <v>47</v>
      </c>
      <c r="F52" s="926"/>
      <c r="G52" s="926"/>
      <c r="H52" s="926"/>
      <c r="I52" s="926"/>
      <c r="J52" s="935"/>
      <c r="K52" s="943">
        <v>326</v>
      </c>
      <c r="L52" s="952">
        <v>324</v>
      </c>
      <c r="M52" s="952">
        <v>307</v>
      </c>
      <c r="N52" s="952">
        <v>295</v>
      </c>
      <c r="O52" s="961">
        <v>289</v>
      </c>
      <c r="P52" s="734"/>
      <c r="Q52" s="734"/>
      <c r="R52" s="734"/>
      <c r="S52" s="734"/>
      <c r="T52" s="734"/>
      <c r="U52" s="734"/>
    </row>
    <row r="53" spans="1:21" ht="30.75" customHeight="1">
      <c r="A53" s="734"/>
      <c r="B53" s="896" t="s">
        <v>49</v>
      </c>
      <c r="C53" s="910"/>
      <c r="D53" s="919"/>
      <c r="E53" s="927" t="s">
        <v>52</v>
      </c>
      <c r="F53" s="927"/>
      <c r="G53" s="927"/>
      <c r="H53" s="927"/>
      <c r="I53" s="927"/>
      <c r="J53" s="936"/>
      <c r="K53" s="944">
        <v>239</v>
      </c>
      <c r="L53" s="953">
        <v>244</v>
      </c>
      <c r="M53" s="953">
        <v>248</v>
      </c>
      <c r="N53" s="953">
        <v>258</v>
      </c>
      <c r="O53" s="962">
        <v>262</v>
      </c>
      <c r="P53" s="734"/>
      <c r="Q53" s="734"/>
      <c r="R53" s="734"/>
      <c r="S53" s="734"/>
      <c r="T53" s="734"/>
      <c r="U53" s="734"/>
    </row>
    <row r="54" spans="1:21" ht="24" customHeight="1">
      <c r="A54" s="734"/>
      <c r="B54" s="897" t="s">
        <v>54</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8</v>
      </c>
      <c r="C56" s="911"/>
      <c r="D56" s="911"/>
      <c r="E56" s="911"/>
      <c r="F56" s="911"/>
      <c r="G56" s="911"/>
      <c r="H56" s="911"/>
      <c r="I56" s="911"/>
      <c r="J56" s="911"/>
      <c r="K56" s="945"/>
      <c r="L56" s="945"/>
      <c r="M56" s="945"/>
      <c r="N56" s="945"/>
      <c r="O56" s="963" t="s">
        <v>25</v>
      </c>
      <c r="P56" s="734"/>
      <c r="Q56" s="734"/>
      <c r="R56" s="734"/>
      <c r="S56" s="734"/>
      <c r="T56" s="734"/>
      <c r="U56" s="734"/>
    </row>
    <row r="57" spans="1:21" ht="31.5" customHeight="1">
      <c r="A57" s="734"/>
      <c r="B57" s="899"/>
      <c r="C57" s="912"/>
      <c r="D57" s="912"/>
      <c r="E57" s="928"/>
      <c r="F57" s="928"/>
      <c r="G57" s="928"/>
      <c r="H57" s="928"/>
      <c r="I57" s="928"/>
      <c r="J57" s="937" t="s">
        <v>16</v>
      </c>
      <c r="K57" s="946" t="s">
        <v>519</v>
      </c>
      <c r="L57" s="954" t="s">
        <v>476</v>
      </c>
      <c r="M57" s="954" t="s">
        <v>520</v>
      </c>
      <c r="N57" s="954" t="s">
        <v>253</v>
      </c>
      <c r="O57" s="964" t="s">
        <v>521</v>
      </c>
      <c r="P57" s="734"/>
      <c r="Q57" s="734"/>
      <c r="R57" s="734"/>
      <c r="S57" s="734"/>
      <c r="T57" s="734"/>
      <c r="U57" s="734"/>
    </row>
    <row r="58" spans="1:21" ht="31.5" customHeight="1">
      <c r="B58" s="900" t="s">
        <v>58</v>
      </c>
      <c r="C58" s="913"/>
      <c r="D58" s="920" t="s">
        <v>60</v>
      </c>
      <c r="E58" s="929"/>
      <c r="F58" s="929"/>
      <c r="G58" s="929"/>
      <c r="H58" s="929"/>
      <c r="I58" s="929"/>
      <c r="J58" s="938"/>
      <c r="K58" s="947"/>
      <c r="L58" s="955"/>
      <c r="M58" s="955"/>
      <c r="N58" s="955"/>
      <c r="O58" s="965"/>
    </row>
    <row r="59" spans="1:21" ht="31.5" customHeight="1">
      <c r="B59" s="901"/>
      <c r="C59" s="914"/>
      <c r="D59" s="921" t="s">
        <v>13</v>
      </c>
      <c r="E59" s="930"/>
      <c r="F59" s="930"/>
      <c r="G59" s="930"/>
      <c r="H59" s="930"/>
      <c r="I59" s="930"/>
      <c r="J59" s="939"/>
      <c r="K59" s="948"/>
      <c r="L59" s="956"/>
      <c r="M59" s="956"/>
      <c r="N59" s="956"/>
      <c r="O59" s="966"/>
    </row>
    <row r="60" spans="1:21" ht="31.5" customHeight="1">
      <c r="B60" s="902"/>
      <c r="C60" s="915"/>
      <c r="D60" s="922" t="s">
        <v>62</v>
      </c>
      <c r="E60" s="931"/>
      <c r="F60" s="931"/>
      <c r="G60" s="931"/>
      <c r="H60" s="931"/>
      <c r="I60" s="931"/>
      <c r="J60" s="940"/>
      <c r="K60" s="949"/>
      <c r="L60" s="957"/>
      <c r="M60" s="957"/>
      <c r="N60" s="957"/>
      <c r="O60" s="967"/>
    </row>
    <row r="61" spans="1:21" ht="24" customHeight="1">
      <c r="B61" s="903"/>
      <c r="C61" s="903"/>
      <c r="D61" s="923" t="s">
        <v>46</v>
      </c>
      <c r="E61" s="932"/>
      <c r="F61" s="932"/>
      <c r="G61" s="932"/>
      <c r="H61" s="932"/>
      <c r="I61" s="932"/>
      <c r="J61" s="932"/>
      <c r="K61" s="932"/>
      <c r="L61" s="932"/>
      <c r="M61" s="932"/>
      <c r="N61" s="932"/>
      <c r="O61" s="932"/>
    </row>
    <row r="62" spans="1:21" ht="24" customHeight="1">
      <c r="B62" s="904"/>
      <c r="C62" s="904"/>
      <c r="D62" s="923" t="s">
        <v>40</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YomDZ/xnLE+2kzPS69s+EDIUFfwwfxCDrlWxe7i31n/W7uWbArGdeF780z4gW/grVMEp8doYgRBBaYMvr/DxEQ==" saltValue="ep3r4C0repOGXCRuGkmVo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6"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20</v>
      </c>
      <c r="C40" s="905"/>
      <c r="D40" s="905"/>
      <c r="E40" s="924"/>
      <c r="F40" s="924"/>
      <c r="G40" s="924"/>
      <c r="H40" s="933" t="s">
        <v>16</v>
      </c>
      <c r="I40" s="941" t="s">
        <v>519</v>
      </c>
      <c r="J40" s="950" t="s">
        <v>476</v>
      </c>
      <c r="K40" s="950" t="s">
        <v>520</v>
      </c>
      <c r="L40" s="950" t="s">
        <v>253</v>
      </c>
      <c r="M40" s="990" t="s">
        <v>521</v>
      </c>
    </row>
    <row r="41" spans="2:13" ht="27.75" customHeight="1">
      <c r="B41" s="892" t="s">
        <v>36</v>
      </c>
      <c r="C41" s="906"/>
      <c r="D41" s="916"/>
      <c r="E41" s="973" t="s">
        <v>56</v>
      </c>
      <c r="F41" s="973"/>
      <c r="G41" s="973"/>
      <c r="H41" s="979"/>
      <c r="I41" s="983">
        <v>2879</v>
      </c>
      <c r="J41" s="987">
        <v>2813</v>
      </c>
      <c r="K41" s="987">
        <v>2679</v>
      </c>
      <c r="L41" s="987">
        <v>2523</v>
      </c>
      <c r="M41" s="991">
        <v>2359</v>
      </c>
    </row>
    <row r="42" spans="2:13" ht="27.75" customHeight="1">
      <c r="B42" s="893"/>
      <c r="C42" s="907"/>
      <c r="D42" s="917"/>
      <c r="E42" s="974" t="s">
        <v>67</v>
      </c>
      <c r="F42" s="974"/>
      <c r="G42" s="974"/>
      <c r="H42" s="980"/>
      <c r="I42" s="984">
        <v>13</v>
      </c>
      <c r="J42" s="988">
        <v>12</v>
      </c>
      <c r="K42" s="988">
        <v>19</v>
      </c>
      <c r="L42" s="988">
        <v>28</v>
      </c>
      <c r="M42" s="992">
        <v>101</v>
      </c>
    </row>
    <row r="43" spans="2:13" ht="27.75" customHeight="1">
      <c r="B43" s="893"/>
      <c r="C43" s="907"/>
      <c r="D43" s="917"/>
      <c r="E43" s="974" t="s">
        <v>69</v>
      </c>
      <c r="F43" s="974"/>
      <c r="G43" s="974"/>
      <c r="H43" s="980"/>
      <c r="I43" s="984" t="s">
        <v>197</v>
      </c>
      <c r="J43" s="988" t="s">
        <v>197</v>
      </c>
      <c r="K43" s="988" t="s">
        <v>197</v>
      </c>
      <c r="L43" s="988" t="s">
        <v>197</v>
      </c>
      <c r="M43" s="992" t="s">
        <v>197</v>
      </c>
    </row>
    <row r="44" spans="2:13" ht="27.75" customHeight="1">
      <c r="B44" s="893"/>
      <c r="C44" s="907"/>
      <c r="D44" s="917"/>
      <c r="E44" s="974" t="s">
        <v>71</v>
      </c>
      <c r="F44" s="974"/>
      <c r="G44" s="974"/>
      <c r="H44" s="980"/>
      <c r="I44" s="984">
        <v>1882</v>
      </c>
      <c r="J44" s="988">
        <v>1687</v>
      </c>
      <c r="K44" s="988">
        <v>1480</v>
      </c>
      <c r="L44" s="988">
        <v>1293</v>
      </c>
      <c r="M44" s="992">
        <v>1167</v>
      </c>
    </row>
    <row r="45" spans="2:13" ht="27.75" customHeight="1">
      <c r="B45" s="893"/>
      <c r="C45" s="907"/>
      <c r="D45" s="917"/>
      <c r="E45" s="974" t="s">
        <v>73</v>
      </c>
      <c r="F45" s="974"/>
      <c r="G45" s="974"/>
      <c r="H45" s="980"/>
      <c r="I45" s="984">
        <v>558</v>
      </c>
      <c r="J45" s="988">
        <v>514</v>
      </c>
      <c r="K45" s="988">
        <v>548</v>
      </c>
      <c r="L45" s="988">
        <v>557</v>
      </c>
      <c r="M45" s="992">
        <v>553</v>
      </c>
    </row>
    <row r="46" spans="2:13" ht="27.75" customHeight="1">
      <c r="B46" s="893"/>
      <c r="C46" s="907"/>
      <c r="D46" s="918"/>
      <c r="E46" s="974" t="s">
        <v>72</v>
      </c>
      <c r="F46" s="974"/>
      <c r="G46" s="974"/>
      <c r="H46" s="980"/>
      <c r="I46" s="984">
        <v>5</v>
      </c>
      <c r="J46" s="988">
        <v>4</v>
      </c>
      <c r="K46" s="988">
        <v>4</v>
      </c>
      <c r="L46" s="988">
        <v>3</v>
      </c>
      <c r="M46" s="992">
        <v>2</v>
      </c>
    </row>
    <row r="47" spans="2:13" ht="27.75" customHeight="1">
      <c r="B47" s="893"/>
      <c r="C47" s="907"/>
      <c r="D47" s="971"/>
      <c r="E47" s="975" t="s">
        <v>75</v>
      </c>
      <c r="F47" s="978"/>
      <c r="G47" s="978"/>
      <c r="H47" s="981"/>
      <c r="I47" s="984" t="s">
        <v>197</v>
      </c>
      <c r="J47" s="988" t="s">
        <v>197</v>
      </c>
      <c r="K47" s="988" t="s">
        <v>197</v>
      </c>
      <c r="L47" s="988" t="s">
        <v>197</v>
      </c>
      <c r="M47" s="992" t="s">
        <v>197</v>
      </c>
    </row>
    <row r="48" spans="2:13" ht="27.75" customHeight="1">
      <c r="B48" s="893"/>
      <c r="C48" s="907"/>
      <c r="D48" s="917"/>
      <c r="E48" s="974" t="s">
        <v>81</v>
      </c>
      <c r="F48" s="974"/>
      <c r="G48" s="974"/>
      <c r="H48" s="980"/>
      <c r="I48" s="984" t="s">
        <v>197</v>
      </c>
      <c r="J48" s="988" t="s">
        <v>197</v>
      </c>
      <c r="K48" s="988" t="s">
        <v>197</v>
      </c>
      <c r="L48" s="988" t="s">
        <v>197</v>
      </c>
      <c r="M48" s="992" t="s">
        <v>197</v>
      </c>
    </row>
    <row r="49" spans="2:13" ht="27.75" customHeight="1">
      <c r="B49" s="894"/>
      <c r="C49" s="908"/>
      <c r="D49" s="917"/>
      <c r="E49" s="974" t="s">
        <v>85</v>
      </c>
      <c r="F49" s="974"/>
      <c r="G49" s="974"/>
      <c r="H49" s="980"/>
      <c r="I49" s="984" t="s">
        <v>197</v>
      </c>
      <c r="J49" s="988" t="s">
        <v>197</v>
      </c>
      <c r="K49" s="988" t="s">
        <v>197</v>
      </c>
      <c r="L49" s="988" t="s">
        <v>197</v>
      </c>
      <c r="M49" s="992" t="s">
        <v>197</v>
      </c>
    </row>
    <row r="50" spans="2:13" ht="27.75" customHeight="1">
      <c r="B50" s="968" t="s">
        <v>87</v>
      </c>
      <c r="C50" s="970"/>
      <c r="D50" s="972"/>
      <c r="E50" s="974" t="s">
        <v>88</v>
      </c>
      <c r="F50" s="974"/>
      <c r="G50" s="974"/>
      <c r="H50" s="980"/>
      <c r="I50" s="984">
        <v>1047</v>
      </c>
      <c r="J50" s="988">
        <v>1287</v>
      </c>
      <c r="K50" s="988">
        <v>2001</v>
      </c>
      <c r="L50" s="988">
        <v>2360</v>
      </c>
      <c r="M50" s="992">
        <v>2757</v>
      </c>
    </row>
    <row r="51" spans="2:13" ht="27.75" customHeight="1">
      <c r="B51" s="893"/>
      <c r="C51" s="907"/>
      <c r="D51" s="917"/>
      <c r="E51" s="974" t="s">
        <v>90</v>
      </c>
      <c r="F51" s="974"/>
      <c r="G51" s="974"/>
      <c r="H51" s="980"/>
      <c r="I51" s="984">
        <v>7</v>
      </c>
      <c r="J51" s="988">
        <v>10</v>
      </c>
      <c r="K51" s="988">
        <v>13</v>
      </c>
      <c r="L51" s="988">
        <v>8</v>
      </c>
      <c r="M51" s="992">
        <v>3</v>
      </c>
    </row>
    <row r="52" spans="2:13" ht="27.75" customHeight="1">
      <c r="B52" s="894"/>
      <c r="C52" s="908"/>
      <c r="D52" s="917"/>
      <c r="E52" s="974" t="s">
        <v>43</v>
      </c>
      <c r="F52" s="974"/>
      <c r="G52" s="974"/>
      <c r="H52" s="980"/>
      <c r="I52" s="984">
        <v>3018</v>
      </c>
      <c r="J52" s="988">
        <v>2863</v>
      </c>
      <c r="K52" s="988">
        <v>2745</v>
      </c>
      <c r="L52" s="988">
        <v>2600</v>
      </c>
      <c r="M52" s="992">
        <v>2413</v>
      </c>
    </row>
    <row r="53" spans="2:13" ht="27.75" customHeight="1">
      <c r="B53" s="896" t="s">
        <v>49</v>
      </c>
      <c r="C53" s="910"/>
      <c r="D53" s="919"/>
      <c r="E53" s="976" t="s">
        <v>94</v>
      </c>
      <c r="F53" s="976"/>
      <c r="G53" s="976"/>
      <c r="H53" s="982"/>
      <c r="I53" s="985">
        <v>1265</v>
      </c>
      <c r="J53" s="989">
        <v>871</v>
      </c>
      <c r="K53" s="989">
        <v>-29</v>
      </c>
      <c r="L53" s="989">
        <v>-563</v>
      </c>
      <c r="M53" s="993">
        <v>-992</v>
      </c>
    </row>
    <row r="54" spans="2:13" ht="27.75" customHeight="1">
      <c r="B54" s="969"/>
      <c r="C54" s="868"/>
      <c r="D54" s="868"/>
      <c r="E54" s="977"/>
      <c r="F54" s="977"/>
      <c r="G54" s="977"/>
      <c r="H54" s="977"/>
      <c r="I54" s="986"/>
      <c r="J54" s="986"/>
      <c r="K54" s="986"/>
      <c r="L54" s="986"/>
      <c r="M54" s="986"/>
    </row>
    <row r="55" spans="2:13"/>
  </sheetData>
  <sheetProtection algorithmName="SHA-512" hashValue="useFu51Oe12Fl3s71XdFJ+P8iU36VYFKMW+vmFLEH7paxr86fDyBpzKUUIcRF4mGe7n/Wr+rivYtTQgPT7QJKA==" saltValue="lQGR1kQdOo8TJlhg7ug2F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92</v>
      </c>
    </row>
    <row r="54" spans="2:8" ht="29.25" customHeight="1">
      <c r="B54" s="994" t="s">
        <v>4</v>
      </c>
      <c r="C54" s="1000"/>
      <c r="D54" s="1000"/>
      <c r="E54" s="1009" t="s">
        <v>16</v>
      </c>
      <c r="F54" s="1016" t="s">
        <v>520</v>
      </c>
      <c r="G54" s="1016" t="s">
        <v>253</v>
      </c>
      <c r="H54" s="1024" t="s">
        <v>521</v>
      </c>
    </row>
    <row r="55" spans="2:8" ht="52.5" customHeight="1">
      <c r="B55" s="995"/>
      <c r="C55" s="1001" t="s">
        <v>98</v>
      </c>
      <c r="D55" s="1001"/>
      <c r="E55" s="1010"/>
      <c r="F55" s="1017">
        <v>565</v>
      </c>
      <c r="G55" s="1017">
        <v>566</v>
      </c>
      <c r="H55" s="1025">
        <v>645</v>
      </c>
    </row>
    <row r="56" spans="2:8" ht="52.5" customHeight="1">
      <c r="B56" s="996"/>
      <c r="C56" s="1002" t="s">
        <v>101</v>
      </c>
      <c r="D56" s="1002"/>
      <c r="E56" s="1011"/>
      <c r="F56" s="1018">
        <v>484</v>
      </c>
      <c r="G56" s="1018">
        <v>790</v>
      </c>
      <c r="H56" s="1026">
        <v>1073</v>
      </c>
    </row>
    <row r="57" spans="2:8" ht="53.25" customHeight="1">
      <c r="B57" s="996"/>
      <c r="C57" s="1003" t="s">
        <v>65</v>
      </c>
      <c r="D57" s="1003"/>
      <c r="E57" s="1012"/>
      <c r="F57" s="1019">
        <v>700</v>
      </c>
      <c r="G57" s="1019">
        <v>773</v>
      </c>
      <c r="H57" s="1027">
        <v>788</v>
      </c>
    </row>
    <row r="58" spans="2:8" ht="45.75" customHeight="1">
      <c r="B58" s="997"/>
      <c r="C58" s="1004" t="s">
        <v>526</v>
      </c>
      <c r="D58" s="1007"/>
      <c r="E58" s="1013"/>
      <c r="F58" s="1020">
        <v>630</v>
      </c>
      <c r="G58" s="1020">
        <v>620</v>
      </c>
      <c r="H58" s="1028">
        <v>620</v>
      </c>
    </row>
    <row r="59" spans="2:8" ht="45.75" customHeight="1">
      <c r="B59" s="997"/>
      <c r="C59" s="1004" t="s">
        <v>422</v>
      </c>
      <c r="D59" s="1007"/>
      <c r="E59" s="1013"/>
      <c r="F59" s="1020">
        <v>64</v>
      </c>
      <c r="G59" s="1020">
        <v>78</v>
      </c>
      <c r="H59" s="1028">
        <v>92</v>
      </c>
    </row>
    <row r="60" spans="2:8" ht="45.75" customHeight="1">
      <c r="B60" s="997"/>
      <c r="C60" s="1004" t="s">
        <v>392</v>
      </c>
      <c r="D60" s="1007"/>
      <c r="E60" s="1013"/>
      <c r="F60" s="1020">
        <v>4</v>
      </c>
      <c r="G60" s="1020">
        <v>3</v>
      </c>
      <c r="H60" s="1028">
        <v>3</v>
      </c>
    </row>
    <row r="61" spans="2:8" ht="45.75" customHeight="1">
      <c r="B61" s="997"/>
      <c r="C61" s="1004" t="s">
        <v>527</v>
      </c>
      <c r="D61" s="1007"/>
      <c r="E61" s="1013"/>
      <c r="F61" s="1020">
        <v>2</v>
      </c>
      <c r="G61" s="1020">
        <v>2</v>
      </c>
      <c r="H61" s="1028">
        <v>3</v>
      </c>
    </row>
    <row r="62" spans="2:8" ht="45.75" customHeight="1">
      <c r="B62" s="998"/>
      <c r="C62" s="1005" t="s">
        <v>513</v>
      </c>
      <c r="D62" s="1008"/>
      <c r="E62" s="1014"/>
      <c r="F62" s="1021">
        <v>0</v>
      </c>
      <c r="G62" s="1021">
        <v>70</v>
      </c>
      <c r="H62" s="1029">
        <v>70</v>
      </c>
    </row>
    <row r="63" spans="2:8" ht="52.5" customHeight="1">
      <c r="B63" s="999"/>
      <c r="C63" s="1006" t="s">
        <v>103</v>
      </c>
      <c r="D63" s="1006"/>
      <c r="E63" s="1015"/>
      <c r="F63" s="1022">
        <v>1750</v>
      </c>
      <c r="G63" s="1022">
        <v>2129</v>
      </c>
      <c r="H63" s="1030">
        <v>2506</v>
      </c>
    </row>
    <row r="64" spans="2:8"/>
  </sheetData>
  <sheetProtection algorithmName="SHA-512" hashValue="5RV42GcB+n+bTa7EcwPtutrpC0o6GCa17eEXI5Wg0ilYOR56MW+/bMj+PPKVGIu0WzKWkz+tpRXGIWcE5CtARg==" saltValue="nPPm2tto0TqD4dtzIUkllQ=="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77</v>
      </c>
      <c r="E2" s="794"/>
      <c r="F2" s="1046" t="s">
        <v>518</v>
      </c>
      <c r="G2" s="818"/>
      <c r="H2" s="828"/>
    </row>
    <row r="3" spans="1:8">
      <c r="A3" s="782" t="s">
        <v>473</v>
      </c>
      <c r="B3" s="767"/>
      <c r="C3" s="1039"/>
      <c r="D3" s="1042">
        <v>29385</v>
      </c>
      <c r="E3" s="1044"/>
      <c r="F3" s="1047">
        <v>125391</v>
      </c>
      <c r="G3" s="1049"/>
      <c r="H3" s="1052"/>
    </row>
    <row r="4" spans="1:8">
      <c r="A4" s="754"/>
      <c r="B4" s="766"/>
      <c r="C4" s="1040"/>
      <c r="D4" s="1043">
        <v>21116</v>
      </c>
      <c r="E4" s="1045"/>
      <c r="F4" s="1048">
        <v>68516</v>
      </c>
      <c r="G4" s="1050"/>
      <c r="H4" s="1053"/>
    </row>
    <row r="5" spans="1:8">
      <c r="A5" s="782" t="s">
        <v>321</v>
      </c>
      <c r="B5" s="767"/>
      <c r="C5" s="1039"/>
      <c r="D5" s="1042">
        <v>18215</v>
      </c>
      <c r="E5" s="1044"/>
      <c r="F5" s="1047">
        <v>138402</v>
      </c>
      <c r="G5" s="1049"/>
      <c r="H5" s="1052"/>
    </row>
    <row r="6" spans="1:8">
      <c r="A6" s="754"/>
      <c r="B6" s="766"/>
      <c r="C6" s="1040"/>
      <c r="D6" s="1043">
        <v>11936</v>
      </c>
      <c r="E6" s="1045"/>
      <c r="F6" s="1048">
        <v>70652</v>
      </c>
      <c r="G6" s="1050"/>
      <c r="H6" s="1053"/>
    </row>
    <row r="7" spans="1:8">
      <c r="A7" s="782" t="s">
        <v>133</v>
      </c>
      <c r="B7" s="767"/>
      <c r="C7" s="1039"/>
      <c r="D7" s="1042">
        <v>25561</v>
      </c>
      <c r="E7" s="1044"/>
      <c r="F7" s="1047">
        <v>146367</v>
      </c>
      <c r="G7" s="1049"/>
      <c r="H7" s="1052"/>
    </row>
    <row r="8" spans="1:8">
      <c r="A8" s="754"/>
      <c r="B8" s="766"/>
      <c r="C8" s="1040"/>
      <c r="D8" s="1043">
        <v>16979</v>
      </c>
      <c r="E8" s="1045"/>
      <c r="F8" s="1048">
        <v>79441</v>
      </c>
      <c r="G8" s="1050"/>
      <c r="H8" s="1053"/>
    </row>
    <row r="9" spans="1:8">
      <c r="A9" s="782" t="s">
        <v>515</v>
      </c>
      <c r="B9" s="767"/>
      <c r="C9" s="1039"/>
      <c r="D9" s="1042">
        <v>27733</v>
      </c>
      <c r="E9" s="1044"/>
      <c r="F9" s="1047">
        <v>165181</v>
      </c>
      <c r="G9" s="1049"/>
      <c r="H9" s="1052"/>
    </row>
    <row r="10" spans="1:8">
      <c r="A10" s="754"/>
      <c r="B10" s="766"/>
      <c r="C10" s="1040"/>
      <c r="D10" s="1043">
        <v>16092</v>
      </c>
      <c r="E10" s="1045"/>
      <c r="F10" s="1048">
        <v>82246</v>
      </c>
      <c r="G10" s="1050"/>
      <c r="H10" s="1053"/>
    </row>
    <row r="11" spans="1:8">
      <c r="A11" s="782" t="s">
        <v>516</v>
      </c>
      <c r="B11" s="767"/>
      <c r="C11" s="1039"/>
      <c r="D11" s="1042">
        <v>16495</v>
      </c>
      <c r="E11" s="1044"/>
      <c r="F11" s="1047">
        <v>166234</v>
      </c>
      <c r="G11" s="1049"/>
      <c r="H11" s="1052"/>
    </row>
    <row r="12" spans="1:8">
      <c r="A12" s="754"/>
      <c r="B12" s="766"/>
      <c r="C12" s="1041"/>
      <c r="D12" s="1043">
        <v>5992</v>
      </c>
      <c r="E12" s="1045"/>
      <c r="F12" s="1048">
        <v>89789</v>
      </c>
      <c r="G12" s="1050"/>
      <c r="H12" s="1053"/>
    </row>
    <row r="13" spans="1:8">
      <c r="A13" s="782"/>
      <c r="B13" s="767"/>
      <c r="C13" s="1039"/>
      <c r="D13" s="1042">
        <v>23478</v>
      </c>
      <c r="E13" s="1044"/>
      <c r="F13" s="1047">
        <v>148315</v>
      </c>
      <c r="G13" s="1051"/>
      <c r="H13" s="1052"/>
    </row>
    <row r="14" spans="1:8">
      <c r="A14" s="754"/>
      <c r="B14" s="766"/>
      <c r="C14" s="1040"/>
      <c r="D14" s="1043">
        <v>14423</v>
      </c>
      <c r="E14" s="1045"/>
      <c r="F14" s="1048">
        <v>78129</v>
      </c>
      <c r="G14" s="1050"/>
      <c r="H14" s="1053"/>
    </row>
    <row r="17" spans="1:11">
      <c r="A17" s="1031" t="s">
        <v>22</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83</v>
      </c>
      <c r="B19" s="1032">
        <f>ROUND(VALUE(SUBSTITUTE(実質収支比率等に係る経年分析!F$48,"▲","-")),2)</f>
        <v>5.92</v>
      </c>
      <c r="C19" s="1032">
        <f>ROUND(VALUE(SUBSTITUTE(実質収支比率等に係る経年分析!G$48,"▲","-")),2)</f>
        <v>8.76</v>
      </c>
      <c r="D19" s="1032">
        <f>ROUND(VALUE(SUBSTITUTE(実質収支比率等に係る経年分析!H$48,"▲","-")),2)</f>
        <v>6.58</v>
      </c>
      <c r="E19" s="1032">
        <f>ROUND(VALUE(SUBSTITUTE(実質収支比率等に係る経年分析!I$48,"▲","-")),2)</f>
        <v>9.84</v>
      </c>
      <c r="F19" s="1032">
        <f>ROUND(VALUE(SUBSTITUTE(実質収支比率等に係る経年分析!J$48,"▲","-")),2)</f>
        <v>6.09</v>
      </c>
    </row>
    <row r="20" spans="1:11">
      <c r="A20" s="1032" t="s">
        <v>37</v>
      </c>
      <c r="B20" s="1032">
        <f>ROUND(VALUE(SUBSTITUTE(実質収支比率等に係る経年分析!F$47,"▲","-")),2)</f>
        <v>19.88</v>
      </c>
      <c r="C20" s="1032">
        <f>ROUND(VALUE(SUBSTITUTE(実質収支比率等に係る経年分析!G$47,"▲","-")),2)</f>
        <v>22.43</v>
      </c>
      <c r="D20" s="1032">
        <f>ROUND(VALUE(SUBSTITUTE(実質収支比率等に係る経年分析!H$47,"▲","-")),2)</f>
        <v>22.45</v>
      </c>
      <c r="E20" s="1032">
        <f>ROUND(VALUE(SUBSTITUTE(実質収支比率等に係る経年分析!I$47,"▲","-")),2)</f>
        <v>22.36</v>
      </c>
      <c r="F20" s="1032">
        <f>ROUND(VALUE(SUBSTITUTE(実質収支比率等に係る経年分析!J$47,"▲","-")),2)</f>
        <v>24.8</v>
      </c>
    </row>
    <row r="21" spans="1:11">
      <c r="A21" s="1032" t="s">
        <v>106</v>
      </c>
      <c r="B21" s="1032">
        <f>IF(ISNUMBER(VALUE(SUBSTITUTE(実質収支比率等に係る経年分析!F$49,"▲","-"))),ROUND(VALUE(SUBSTITUTE(実質収支比率等に係る経年分析!F$49,"▲","-")),2),NA())</f>
        <v>3.58</v>
      </c>
      <c r="C21" s="1032">
        <f>IF(ISNUMBER(VALUE(SUBSTITUTE(実質収支比率等に係る経年分析!G$49,"▲","-"))),ROUND(VALUE(SUBSTITUTE(実質収支比率等に係る経年分析!G$49,"▲","-")),2),NA())</f>
        <v>7.13</v>
      </c>
      <c r="D21" s="1032">
        <f>IF(ISNUMBER(VALUE(SUBSTITUTE(実質収支比率等に係る経年分析!H$49,"▲","-"))),ROUND(VALUE(SUBSTITUTE(実質収支比率等に係る経年分析!H$49,"▲","-")),2),NA())</f>
        <v>-2.16</v>
      </c>
      <c r="E21" s="1032">
        <f>IF(ISNUMBER(VALUE(SUBSTITUTE(実質収支比率等に係る経年分析!I$49,"▲","-"))),ROUND(VALUE(SUBSTITUTE(実質収支比率等に係る経年分析!I$49,"▲","-")),2),NA())</f>
        <v>3.31</v>
      </c>
      <c r="F21" s="1032">
        <f>IF(ISNUMBER(VALUE(SUBSTITUTE(実質収支比率等に係る経年分析!J$49,"▲","-"))),ROUND(VALUE(SUBSTITUTE(実質収支比率等に係る経年分析!J$49,"▲","-")),2),NA())</f>
        <v>-0.45</v>
      </c>
    </row>
    <row r="24" spans="1:11">
      <c r="A24" s="1031" t="s">
        <v>95</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108</v>
      </c>
      <c r="C26" s="1033" t="s">
        <v>63</v>
      </c>
      <c r="D26" s="1033" t="s">
        <v>108</v>
      </c>
      <c r="E26" s="1033" t="s">
        <v>63</v>
      </c>
      <c r="F26" s="1033" t="s">
        <v>108</v>
      </c>
      <c r="G26" s="1033" t="s">
        <v>63</v>
      </c>
      <c r="H26" s="1033" t="s">
        <v>108</v>
      </c>
      <c r="I26" s="1033" t="s">
        <v>63</v>
      </c>
      <c r="J26" s="1033" t="s">
        <v>108</v>
      </c>
      <c r="K26" s="1033" t="s">
        <v>63</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#VALUE!</v>
      </c>
      <c r="C27" s="1033" t="e">
        <f>IF(ROUND(VALUE(SUBSTITUTE('連結実質赤字比率に係る赤字・黒字の構成分析'!F$43,"▲","-")),2)&gt;=0,ABS(ROUND(VALUE(SUBSTITUTE('連結実質赤字比率に係る赤字・黒字の構成分析'!F$43,"▲","-")),2)),NA())</f>
        <v>#VALUE!</v>
      </c>
      <c r="D27" s="1033" t="e">
        <f>IF(ROUND(VALUE(SUBSTITUTE('連結実質赤字比率に係る赤字・黒字の構成分析'!G$43,"▲","-")),2)&lt;0,ABS(ROUND(VALUE(SUBSTITUTE('連結実質赤字比率に係る赤字・黒字の構成分析'!G$43,"▲","-")),2)),NA())</f>
        <v>#VALUE!</v>
      </c>
      <c r="E27" s="1033" t="e">
        <f>IF(ROUND(VALUE(SUBSTITUTE('連結実質赤字比率に係る赤字・黒字の構成分析'!G$43,"▲","-")),2)&gt;=0,ABS(ROUND(VALUE(SUBSTITUTE('連結実質赤字比率に係る赤字・黒字の構成分析'!G$43,"▲","-")),2)),NA())</f>
        <v>#VALUE!</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e">
        <f>IF('連結実質赤字比率に係る赤字・黒字の構成分析'!C$40="",NA(),'連結実質赤字比率に係る赤字・黒字の構成分析'!C$40)</f>
        <v>#N/A</v>
      </c>
      <c r="B30" s="1033" t="e">
        <f>IF(ROUND(VALUE(SUBSTITUTE('連結実質赤字比率に係る赤字・黒字の構成分析'!F$40,"▲","-")),2)&lt;0,ABS(ROUND(VALUE(SUBSTITUTE('連結実質赤字比率に係る赤字・黒字の構成分析'!F$40,"▲","-")),2)),NA())</f>
        <v>#VALUE!</v>
      </c>
      <c r="C30" s="1033" t="e">
        <f>IF(ROUND(VALUE(SUBSTITUTE('連結実質赤字比率に係る赤字・黒字の構成分析'!F$40,"▲","-")),2)&gt;=0,ABS(ROUND(VALUE(SUBSTITUTE('連結実質赤字比率に係る赤字・黒字の構成分析'!F$40,"▲","-")),2)),NA())</f>
        <v>#VALUE!</v>
      </c>
      <c r="D30" s="1033" t="e">
        <f>IF(ROUND(VALUE(SUBSTITUTE('連結実質赤字比率に係る赤字・黒字の構成分析'!G$40,"▲","-")),2)&lt;0,ABS(ROUND(VALUE(SUBSTITUTE('連結実質赤字比率に係る赤字・黒字の構成分析'!G$40,"▲","-")),2)),NA())</f>
        <v>#VALUE!</v>
      </c>
      <c r="E30" s="1033" t="e">
        <f>IF(ROUND(VALUE(SUBSTITUTE('連結実質赤字比率に係る赤字・黒字の構成分析'!G$40,"▲","-")),2)&gt;=0,ABS(ROUND(VALUE(SUBSTITUTE('連結実質赤字比率に係る赤字・黒字の構成分析'!G$40,"▲","-")),2)),NA())</f>
        <v>#VALUE!</v>
      </c>
      <c r="F30" s="1033" t="e">
        <f>IF(ROUND(VALUE(SUBSTITUTE('連結実質赤字比率に係る赤字・黒字の構成分析'!H$40,"▲","-")),2)&lt;0,ABS(ROUND(VALUE(SUBSTITUTE('連結実質赤字比率に係る赤字・黒字の構成分析'!H$40,"▲","-")),2)),NA())</f>
        <v>#VALUE!</v>
      </c>
      <c r="G30" s="1033" t="e">
        <f>IF(ROUND(VALUE(SUBSTITUTE('連結実質赤字比率に係る赤字・黒字の構成分析'!H$40,"▲","-")),2)&gt;=0,ABS(ROUND(VALUE(SUBSTITUTE('連結実質赤字比率に係る赤字・黒字の構成分析'!H$40,"▲","-")),2)),NA())</f>
        <v>#VALUE!</v>
      </c>
      <c r="H30" s="1033" t="e">
        <f>IF(ROUND(VALUE(SUBSTITUTE('連結実質赤字比率に係る赤字・黒字の構成分析'!I$40,"▲","-")),2)&lt;0,ABS(ROUND(VALUE(SUBSTITUTE('連結実質赤字比率に係る赤字・黒字の構成分析'!I$40,"▲","-")),2)),NA())</f>
        <v>#VALUE!</v>
      </c>
      <c r="I30" s="1033" t="e">
        <f>IF(ROUND(VALUE(SUBSTITUTE('連結実質赤字比率に係る赤字・黒字の構成分析'!I$40,"▲","-")),2)&gt;=0,ABS(ROUND(VALUE(SUBSTITUTE('連結実質赤字比率に係る赤字・黒字の構成分析'!I$40,"▲","-")),2)),NA())</f>
        <v>#VALUE!</v>
      </c>
      <c r="J30" s="1033" t="e">
        <f>IF(ROUND(VALUE(SUBSTITUTE('連結実質赤字比率に係る赤字・黒字の構成分析'!J$40,"▲","-")),2)&lt;0,ABS(ROUND(VALUE(SUBSTITUTE('連結実質赤字比率に係る赤字・黒字の構成分析'!J$40,"▲","-")),2)),NA())</f>
        <v>#VALUE!</v>
      </c>
      <c r="K30" s="1033" t="e">
        <f>IF(ROUND(VALUE(SUBSTITUTE('連結実質赤字比率に係る赤字・黒字の構成分析'!J$40,"▲","-")),2)&gt;=0,ABS(ROUND(VALUE(SUBSTITUTE('連結実質赤字比率に係る赤字・黒字の構成分析'!J$40,"▲","-")),2)),NA())</f>
        <v>#VALUE!</v>
      </c>
    </row>
    <row r="31" spans="1:11">
      <c r="A31" s="1033" t="e">
        <f>IF('連結実質赤字比率に係る赤字・黒字の構成分析'!C$39="",NA(),'連結実質赤字比率に係る赤字・黒字の構成分析'!C$39)</f>
        <v>#N/A</v>
      </c>
      <c r="B31" s="1033" t="e">
        <f>IF(ROUND(VALUE(SUBSTITUTE('連結実質赤字比率に係る赤字・黒字の構成分析'!F$39,"▲","-")),2)&lt;0,ABS(ROUND(VALUE(SUBSTITUTE('連結実質赤字比率に係る赤字・黒字の構成分析'!F$39,"▲","-")),2)),NA())</f>
        <v>#VALUE!</v>
      </c>
      <c r="C31" s="1033" t="e">
        <f>IF(ROUND(VALUE(SUBSTITUTE('連結実質赤字比率に係る赤字・黒字の構成分析'!F$39,"▲","-")),2)&gt;=0,ABS(ROUND(VALUE(SUBSTITUTE('連結実質赤字比率に係る赤字・黒字の構成分析'!F$39,"▲","-")),2)),NA())</f>
        <v>#VALUE!</v>
      </c>
      <c r="D31" s="1033" t="e">
        <f>IF(ROUND(VALUE(SUBSTITUTE('連結実質赤字比率に係る赤字・黒字の構成分析'!G$39,"▲","-")),2)&lt;0,ABS(ROUND(VALUE(SUBSTITUTE('連結実質赤字比率に係る赤字・黒字の構成分析'!G$39,"▲","-")),2)),NA())</f>
        <v>#VALUE!</v>
      </c>
      <c r="E31" s="1033" t="e">
        <f>IF(ROUND(VALUE(SUBSTITUTE('連結実質赤字比率に係る赤字・黒字の構成分析'!G$39,"▲","-")),2)&gt;=0,ABS(ROUND(VALUE(SUBSTITUTE('連結実質赤字比率に係る赤字・黒字の構成分析'!G$39,"▲","-")),2)),NA())</f>
        <v>#VALUE!</v>
      </c>
      <c r="F31" s="1033" t="e">
        <f>IF(ROUND(VALUE(SUBSTITUTE('連結実質赤字比率に係る赤字・黒字の構成分析'!H$39,"▲","-")),2)&lt;0,ABS(ROUND(VALUE(SUBSTITUTE('連結実質赤字比率に係る赤字・黒字の構成分析'!H$39,"▲","-")),2)),NA())</f>
        <v>#VALUE!</v>
      </c>
      <c r="G31" s="1033" t="e">
        <f>IF(ROUND(VALUE(SUBSTITUTE('連結実質赤字比率に係る赤字・黒字の構成分析'!H$39,"▲","-")),2)&gt;=0,ABS(ROUND(VALUE(SUBSTITUTE('連結実質赤字比率に係る赤字・黒字の構成分析'!H$39,"▲","-")),2)),NA())</f>
        <v>#VALUE!</v>
      </c>
      <c r="H31" s="1033" t="e">
        <f>IF(ROUND(VALUE(SUBSTITUTE('連結実質赤字比率に係る赤字・黒字の構成分析'!I$39,"▲","-")),2)&lt;0,ABS(ROUND(VALUE(SUBSTITUTE('連結実質赤字比率に係る赤字・黒字の構成分析'!I$39,"▲","-")),2)),NA())</f>
        <v>#VALUE!</v>
      </c>
      <c r="I31" s="1033" t="e">
        <f>IF(ROUND(VALUE(SUBSTITUTE('連結実質赤字比率に係る赤字・黒字の構成分析'!I$39,"▲","-")),2)&gt;=0,ABS(ROUND(VALUE(SUBSTITUTE('連結実質赤字比率に係る赤字・黒字の構成分析'!I$39,"▲","-")),2)),NA())</f>
        <v>#VALUE!</v>
      </c>
      <c r="J31" s="1033" t="e">
        <f>IF(ROUND(VALUE(SUBSTITUTE('連結実質赤字比率に係る赤字・黒字の構成分析'!J$39,"▲","-")),2)&lt;0,ABS(ROUND(VALUE(SUBSTITUTE('連結実質赤字比率に係る赤字・黒字の構成分析'!J$39,"▲","-")),2)),NA())</f>
        <v>#VALUE!</v>
      </c>
      <c r="K31" s="1033" t="e">
        <f>IF(ROUND(VALUE(SUBSTITUTE('連結実質赤字比率に係る赤字・黒字の構成分析'!J$39,"▲","-")),2)&gt;=0,ABS(ROUND(VALUE(SUBSTITUTE('連結実質赤字比率に係る赤字・黒字の構成分析'!J$39,"▲","-")),2)),NA())</f>
        <v>#VALUE!</v>
      </c>
    </row>
    <row r="32" spans="1:11">
      <c r="A32" s="1033" t="e">
        <f>IF('連結実質赤字比率に係る赤字・黒字の構成分析'!C$38="",NA(),'連結実質赤字比率に係る赤字・黒字の構成分析'!C$38)</f>
        <v>#N/A</v>
      </c>
      <c r="B32" s="1033" t="e">
        <f>IF(ROUND(VALUE(SUBSTITUTE('連結実質赤字比率に係る赤字・黒字の構成分析'!F$38,"▲","-")),2)&lt;0,ABS(ROUND(VALUE(SUBSTITUTE('連結実質赤字比率に係る赤字・黒字の構成分析'!F$38,"▲","-")),2)),NA())</f>
        <v>#VALUE!</v>
      </c>
      <c r="C32" s="1033" t="e">
        <f>IF(ROUND(VALUE(SUBSTITUTE('連結実質赤字比率に係る赤字・黒字の構成分析'!F$38,"▲","-")),2)&gt;=0,ABS(ROUND(VALUE(SUBSTITUTE('連結実質赤字比率に係る赤字・黒字の構成分析'!F$38,"▲","-")),2)),NA())</f>
        <v>#VALUE!</v>
      </c>
      <c r="D32" s="1033" t="e">
        <f>IF(ROUND(VALUE(SUBSTITUTE('連結実質赤字比率に係る赤字・黒字の構成分析'!G$38,"▲","-")),2)&lt;0,ABS(ROUND(VALUE(SUBSTITUTE('連結実質赤字比率に係る赤字・黒字の構成分析'!G$38,"▲","-")),2)),NA())</f>
        <v>#VALUE!</v>
      </c>
      <c r="E32" s="1033" t="e">
        <f>IF(ROUND(VALUE(SUBSTITUTE('連結実質赤字比率に係る赤字・黒字の構成分析'!G$38,"▲","-")),2)&gt;=0,ABS(ROUND(VALUE(SUBSTITUTE('連結実質赤字比率に係る赤字・黒字の構成分析'!G$38,"▲","-")),2)),NA())</f>
        <v>#VALUE!</v>
      </c>
      <c r="F32" s="1033" t="e">
        <f>IF(ROUND(VALUE(SUBSTITUTE('連結実質赤字比率に係る赤字・黒字の構成分析'!H$38,"▲","-")),2)&lt;0,ABS(ROUND(VALUE(SUBSTITUTE('連結実質赤字比率に係る赤字・黒字の構成分析'!H$38,"▲","-")),2)),NA())</f>
        <v>#VALUE!</v>
      </c>
      <c r="G32" s="1033" t="e">
        <f>IF(ROUND(VALUE(SUBSTITUTE('連結実質赤字比率に係る赤字・黒字の構成分析'!H$38,"▲","-")),2)&gt;=0,ABS(ROUND(VALUE(SUBSTITUTE('連結実質赤字比率に係る赤字・黒字の構成分析'!H$38,"▲","-")),2)),NA())</f>
        <v>#VALUE!</v>
      </c>
      <c r="H32" s="1033" t="e">
        <f>IF(ROUND(VALUE(SUBSTITUTE('連結実質赤字比率に係る赤字・黒字の構成分析'!I$38,"▲","-")),2)&lt;0,ABS(ROUND(VALUE(SUBSTITUTE('連結実質赤字比率に係る赤字・黒字の構成分析'!I$38,"▲","-")),2)),NA())</f>
        <v>#VALUE!</v>
      </c>
      <c r="I32" s="1033" t="e">
        <f>IF(ROUND(VALUE(SUBSTITUTE('連結実質赤字比率に係る赤字・黒字の構成分析'!I$38,"▲","-")),2)&gt;=0,ABS(ROUND(VALUE(SUBSTITUTE('連結実質赤字比率に係る赤字・黒字の構成分析'!I$38,"▲","-")),2)),NA())</f>
        <v>#VALUE!</v>
      </c>
      <c r="J32" s="1033" t="e">
        <f>IF(ROUND(VALUE(SUBSTITUTE('連結実質赤字比率に係る赤字・黒字の構成分析'!J$38,"▲","-")),2)&lt;0,ABS(ROUND(VALUE(SUBSTITUTE('連結実質赤字比率に係る赤字・黒字の構成分析'!J$38,"▲","-")),2)),NA())</f>
        <v>#VALUE!</v>
      </c>
      <c r="K32" s="1033" t="e">
        <f>IF(ROUND(VALUE(SUBSTITUTE('連結実質赤字比率に係る赤字・黒字の構成分析'!J$38,"▲","-")),2)&gt;=0,ABS(ROUND(VALUE(SUBSTITUTE('連結実質赤字比率に係る赤字・黒字の構成分析'!J$38,"▲","-")),2)),NA())</f>
        <v>#VALUE!</v>
      </c>
    </row>
    <row r="33" spans="1:16">
      <c r="A33" s="1033" t="str">
        <f>IF('連結実質赤字比率に係る赤字・黒字の構成分析'!C$37="",NA(),'連結実質赤字比率に係る赤字・黒字の構成分析'!C$37)</f>
        <v>後期高齢者医療特別会計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1.e-002</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5.e-002</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4.e-002</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4.e-002</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5.e-002</v>
      </c>
    </row>
    <row r="34" spans="1:16">
      <c r="A34" s="1033" t="str">
        <f>IF('連結実質赤字比率に係る赤字・黒字の構成分析'!C$36="",NA(),'連結実質赤字比率に係る赤字・黒字の構成分析'!C$36)</f>
        <v>国民健康保険特別会計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1.91</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2.0099999999999998</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1.69</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1.98</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0.37</v>
      </c>
    </row>
    <row r="35" spans="1:16">
      <c r="A35" s="1033" t="str">
        <f>IF('連結実質赤字比率に係る赤字・黒字の構成分析'!C$35="",NA(),'連結実質赤字比率に係る赤字・黒字の構成分析'!C$35)</f>
        <v>介護保険特別会計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0.95</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1.21</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1.67</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2.9</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2.68</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5.92</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8.76</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6.58</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9.84</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5.37</v>
      </c>
    </row>
    <row r="39" spans="1:16">
      <c r="A39" s="1031" t="s">
        <v>14</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109</v>
      </c>
      <c r="C41" s="1034"/>
      <c r="D41" s="1034" t="s">
        <v>111</v>
      </c>
      <c r="E41" s="1034" t="s">
        <v>109</v>
      </c>
      <c r="F41" s="1034"/>
      <c r="G41" s="1034" t="s">
        <v>111</v>
      </c>
      <c r="H41" s="1034" t="s">
        <v>109</v>
      </c>
      <c r="I41" s="1034"/>
      <c r="J41" s="1034" t="s">
        <v>111</v>
      </c>
      <c r="K41" s="1034" t="s">
        <v>109</v>
      </c>
      <c r="L41" s="1034"/>
      <c r="M41" s="1034" t="s">
        <v>111</v>
      </c>
      <c r="N41" s="1034" t="s">
        <v>109</v>
      </c>
      <c r="O41" s="1034"/>
      <c r="P41" s="1034" t="s">
        <v>111</v>
      </c>
    </row>
    <row r="42" spans="1:16">
      <c r="A42" s="1034" t="s">
        <v>112</v>
      </c>
      <c r="B42" s="1034"/>
      <c r="C42" s="1034"/>
      <c r="D42" s="1034">
        <f>'実質公債費比率（分子）の構造'!K$52</f>
        <v>326</v>
      </c>
      <c r="E42" s="1034"/>
      <c r="F42" s="1034"/>
      <c r="G42" s="1034">
        <f>'実質公債費比率（分子）の構造'!L$52</f>
        <v>324</v>
      </c>
      <c r="H42" s="1034"/>
      <c r="I42" s="1034"/>
      <c r="J42" s="1034">
        <f>'実質公債費比率（分子）の構造'!M$52</f>
        <v>307</v>
      </c>
      <c r="K42" s="1034"/>
      <c r="L42" s="1034"/>
      <c r="M42" s="1034">
        <f>'実質公債費比率（分子）の構造'!N$52</f>
        <v>295</v>
      </c>
      <c r="N42" s="1034"/>
      <c r="O42" s="1034"/>
      <c r="P42" s="1034">
        <f>'実質公債費比率（分子）の構造'!O$52</f>
        <v>289</v>
      </c>
    </row>
    <row r="43" spans="1:16">
      <c r="A43" s="1034" t="s">
        <v>41</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39</v>
      </c>
      <c r="B44" s="1034">
        <f>'実質公債費比率（分子）の構造'!K$50</f>
        <v>2</v>
      </c>
      <c r="C44" s="1034"/>
      <c r="D44" s="1034"/>
      <c r="E44" s="1034">
        <f>'実質公債費比率（分子）の構造'!L$50</f>
        <v>2</v>
      </c>
      <c r="F44" s="1034"/>
      <c r="G44" s="1034"/>
      <c r="H44" s="1034">
        <f>'実質公債費比率（分子）の構造'!M$50</f>
        <v>2</v>
      </c>
      <c r="I44" s="1034"/>
      <c r="J44" s="1034"/>
      <c r="K44" s="1034">
        <f>'実質公債費比率（分子）の構造'!N$50</f>
        <v>2</v>
      </c>
      <c r="L44" s="1034"/>
      <c r="M44" s="1034"/>
      <c r="N44" s="1034">
        <f>'実質公債費比率（分子）の構造'!O$50</f>
        <v>2</v>
      </c>
      <c r="O44" s="1034"/>
      <c r="P44" s="1034"/>
    </row>
    <row r="45" spans="1:16">
      <c r="A45" s="1034" t="s">
        <v>0</v>
      </c>
      <c r="B45" s="1034">
        <f>'実質公債費比率（分子）の構造'!K$49</f>
        <v>243</v>
      </c>
      <c r="C45" s="1034"/>
      <c r="D45" s="1034"/>
      <c r="E45" s="1034">
        <f>'実質公債費比率（分子）の構造'!L$49</f>
        <v>237</v>
      </c>
      <c r="F45" s="1034"/>
      <c r="G45" s="1034"/>
      <c r="H45" s="1034">
        <f>'実質公債費比率（分子）の構造'!M$49</f>
        <v>233</v>
      </c>
      <c r="I45" s="1034"/>
      <c r="J45" s="1034"/>
      <c r="K45" s="1034">
        <f>'実質公債費比率（分子）の構造'!N$49</f>
        <v>237</v>
      </c>
      <c r="L45" s="1034"/>
      <c r="M45" s="1034"/>
      <c r="N45" s="1034">
        <f>'実質公債費比率（分子）の構造'!O$49</f>
        <v>230</v>
      </c>
      <c r="O45" s="1034"/>
      <c r="P45" s="1034"/>
    </row>
    <row r="46" spans="1:16">
      <c r="A46" s="1034" t="s">
        <v>34</v>
      </c>
      <c r="B46" s="1034" t="str">
        <f>'実質公債費比率（分子）の構造'!K$48</f>
        <v>-</v>
      </c>
      <c r="C46" s="1034"/>
      <c r="D46" s="1034"/>
      <c r="E46" s="1034" t="str">
        <f>'実質公債費比率（分子）の構造'!L$48</f>
        <v>-</v>
      </c>
      <c r="F46" s="1034"/>
      <c r="G46" s="1034"/>
      <c r="H46" s="1034" t="str">
        <f>'実質公債費比率（分子）の構造'!M$48</f>
        <v>-</v>
      </c>
      <c r="I46" s="1034"/>
      <c r="J46" s="1034"/>
      <c r="K46" s="1034" t="str">
        <f>'実質公債費比率（分子）の構造'!N$48</f>
        <v>-</v>
      </c>
      <c r="L46" s="1034"/>
      <c r="M46" s="1034"/>
      <c r="N46" s="1034" t="str">
        <f>'実質公債費比率（分子）の構造'!O$48</f>
        <v>-</v>
      </c>
      <c r="O46" s="1034"/>
      <c r="P46" s="1034"/>
    </row>
    <row r="47" spans="1:16">
      <c r="A47" s="1034" t="s">
        <v>31</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29</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320</v>
      </c>
      <c r="C49" s="1034"/>
      <c r="D49" s="1034"/>
      <c r="E49" s="1034">
        <f>'実質公債費比率（分子）の構造'!L$45</f>
        <v>329</v>
      </c>
      <c r="F49" s="1034"/>
      <c r="G49" s="1034"/>
      <c r="H49" s="1034">
        <f>'実質公債費比率（分子）の構造'!M$45</f>
        <v>320</v>
      </c>
      <c r="I49" s="1034"/>
      <c r="J49" s="1034"/>
      <c r="K49" s="1034">
        <f>'実質公債費比率（分子）の構造'!N$45</f>
        <v>314</v>
      </c>
      <c r="L49" s="1034"/>
      <c r="M49" s="1034"/>
      <c r="N49" s="1034">
        <f>'実質公債費比率（分子）の構造'!O$45</f>
        <v>319</v>
      </c>
      <c r="O49" s="1034"/>
      <c r="P49" s="1034"/>
    </row>
    <row r="50" spans="1:16">
      <c r="A50" s="1034" t="s">
        <v>52</v>
      </c>
      <c r="B50" s="1034" t="e">
        <f>NA()</f>
        <v>#N/A</v>
      </c>
      <c r="C50" s="1034">
        <f>IF(ISNUMBER('実質公債費比率（分子）の構造'!K$53),'実質公債費比率（分子）の構造'!K$53,NA())</f>
        <v>239</v>
      </c>
      <c r="D50" s="1034" t="e">
        <f>NA()</f>
        <v>#N/A</v>
      </c>
      <c r="E50" s="1034" t="e">
        <f>NA()</f>
        <v>#N/A</v>
      </c>
      <c r="F50" s="1034">
        <f>IF(ISNUMBER('実質公債費比率（分子）の構造'!L$53),'実質公債費比率（分子）の構造'!L$53,NA())</f>
        <v>244</v>
      </c>
      <c r="G50" s="1034" t="e">
        <f>NA()</f>
        <v>#N/A</v>
      </c>
      <c r="H50" s="1034" t="e">
        <f>NA()</f>
        <v>#N/A</v>
      </c>
      <c r="I50" s="1034">
        <f>IF(ISNUMBER('実質公債費比率（分子）の構造'!M$53),'実質公債費比率（分子）の構造'!M$53,NA())</f>
        <v>248</v>
      </c>
      <c r="J50" s="1034" t="e">
        <f>NA()</f>
        <v>#N/A</v>
      </c>
      <c r="K50" s="1034" t="e">
        <f>NA()</f>
        <v>#N/A</v>
      </c>
      <c r="L50" s="1034">
        <f>IF(ISNUMBER('実質公債費比率（分子）の構造'!N$53),'実質公債費比率（分子）の構造'!N$53,NA())</f>
        <v>258</v>
      </c>
      <c r="M50" s="1034" t="e">
        <f>NA()</f>
        <v>#N/A</v>
      </c>
      <c r="N50" s="1034" t="e">
        <f>NA()</f>
        <v>#N/A</v>
      </c>
      <c r="O50" s="1034">
        <f>IF(ISNUMBER('実質公債費比率（分子）の構造'!O$53),'実質公債費比率（分子）の構造'!O$53,NA())</f>
        <v>262</v>
      </c>
      <c r="P50" s="1034" t="e">
        <f>NA()</f>
        <v>#N/A</v>
      </c>
    </row>
    <row r="53" spans="1:16">
      <c r="A53" s="1031" t="s">
        <v>115</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118</v>
      </c>
      <c r="C55" s="1033"/>
      <c r="D55" s="1033" t="s">
        <v>121</v>
      </c>
      <c r="E55" s="1033" t="s">
        <v>118</v>
      </c>
      <c r="F55" s="1033"/>
      <c r="G55" s="1033" t="s">
        <v>121</v>
      </c>
      <c r="H55" s="1033" t="s">
        <v>118</v>
      </c>
      <c r="I55" s="1033"/>
      <c r="J55" s="1033" t="s">
        <v>121</v>
      </c>
      <c r="K55" s="1033" t="s">
        <v>118</v>
      </c>
      <c r="L55" s="1033"/>
      <c r="M55" s="1033" t="s">
        <v>121</v>
      </c>
      <c r="N55" s="1033" t="s">
        <v>118</v>
      </c>
      <c r="O55" s="1033"/>
      <c r="P55" s="1033" t="s">
        <v>121</v>
      </c>
    </row>
    <row r="56" spans="1:16">
      <c r="A56" s="1033" t="s">
        <v>43</v>
      </c>
      <c r="B56" s="1033"/>
      <c r="C56" s="1033"/>
      <c r="D56" s="1033">
        <f>'将来負担比率（分子）の構造'!I$52</f>
        <v>3018</v>
      </c>
      <c r="E56" s="1033"/>
      <c r="F56" s="1033"/>
      <c r="G56" s="1033">
        <f>'将来負担比率（分子）の構造'!J$52</f>
        <v>2863</v>
      </c>
      <c r="H56" s="1033"/>
      <c r="I56" s="1033"/>
      <c r="J56" s="1033">
        <f>'将来負担比率（分子）の構造'!K$52</f>
        <v>2745</v>
      </c>
      <c r="K56" s="1033"/>
      <c r="L56" s="1033"/>
      <c r="M56" s="1033">
        <f>'将来負担比率（分子）の構造'!L$52</f>
        <v>2600</v>
      </c>
      <c r="N56" s="1033"/>
      <c r="O56" s="1033"/>
      <c r="P56" s="1033">
        <f>'将来負担比率（分子）の構造'!M$52</f>
        <v>2413</v>
      </c>
    </row>
    <row r="57" spans="1:16">
      <c r="A57" s="1033" t="s">
        <v>90</v>
      </c>
      <c r="B57" s="1033"/>
      <c r="C57" s="1033"/>
      <c r="D57" s="1033">
        <f>'将来負担比率（分子）の構造'!I$51</f>
        <v>7</v>
      </c>
      <c r="E57" s="1033"/>
      <c r="F57" s="1033"/>
      <c r="G57" s="1033">
        <f>'将来負担比率（分子）の構造'!J$51</f>
        <v>10</v>
      </c>
      <c r="H57" s="1033"/>
      <c r="I57" s="1033"/>
      <c r="J57" s="1033">
        <f>'将来負担比率（分子）の構造'!K$51</f>
        <v>13</v>
      </c>
      <c r="K57" s="1033"/>
      <c r="L57" s="1033"/>
      <c r="M57" s="1033">
        <f>'将来負担比率（分子）の構造'!L$51</f>
        <v>8</v>
      </c>
      <c r="N57" s="1033"/>
      <c r="O57" s="1033"/>
      <c r="P57" s="1033">
        <f>'将来負担比率（分子）の構造'!M$51</f>
        <v>3</v>
      </c>
    </row>
    <row r="58" spans="1:16">
      <c r="A58" s="1033" t="s">
        <v>88</v>
      </c>
      <c r="B58" s="1033"/>
      <c r="C58" s="1033"/>
      <c r="D58" s="1033">
        <f>'将来負担比率（分子）の構造'!I$50</f>
        <v>1047</v>
      </c>
      <c r="E58" s="1033"/>
      <c r="F58" s="1033"/>
      <c r="G58" s="1033">
        <f>'将来負担比率（分子）の構造'!J$50</f>
        <v>1287</v>
      </c>
      <c r="H58" s="1033"/>
      <c r="I58" s="1033"/>
      <c r="J58" s="1033">
        <f>'将来負担比率（分子）の構造'!K$50</f>
        <v>2001</v>
      </c>
      <c r="K58" s="1033"/>
      <c r="L58" s="1033"/>
      <c r="M58" s="1033">
        <f>'将来負担比率（分子）の構造'!L$50</f>
        <v>2360</v>
      </c>
      <c r="N58" s="1033"/>
      <c r="O58" s="1033"/>
      <c r="P58" s="1033">
        <f>'将来負担比率（分子）の構造'!M$50</f>
        <v>2757</v>
      </c>
    </row>
    <row r="59" spans="1:16">
      <c r="A59" s="1033" t="s">
        <v>85</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81</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72</v>
      </c>
      <c r="B61" s="1033">
        <f>'将来負担比率（分子）の構造'!I$46</f>
        <v>5</v>
      </c>
      <c r="C61" s="1033"/>
      <c r="D61" s="1033"/>
      <c r="E61" s="1033">
        <f>'将来負担比率（分子）の構造'!J$46</f>
        <v>4</v>
      </c>
      <c r="F61" s="1033"/>
      <c r="G61" s="1033"/>
      <c r="H61" s="1033">
        <f>'将来負担比率（分子）の構造'!K$46</f>
        <v>4</v>
      </c>
      <c r="I61" s="1033"/>
      <c r="J61" s="1033"/>
      <c r="K61" s="1033">
        <f>'将来負担比率（分子）の構造'!L$46</f>
        <v>3</v>
      </c>
      <c r="L61" s="1033"/>
      <c r="M61" s="1033"/>
      <c r="N61" s="1033">
        <f>'将来負担比率（分子）の構造'!M$46</f>
        <v>2</v>
      </c>
      <c r="O61" s="1033"/>
      <c r="P61" s="1033"/>
    </row>
    <row r="62" spans="1:16">
      <c r="A62" s="1033" t="s">
        <v>73</v>
      </c>
      <c r="B62" s="1033">
        <f>'将来負担比率（分子）の構造'!I$45</f>
        <v>558</v>
      </c>
      <c r="C62" s="1033"/>
      <c r="D62" s="1033"/>
      <c r="E62" s="1033">
        <f>'将来負担比率（分子）の構造'!J$45</f>
        <v>514</v>
      </c>
      <c r="F62" s="1033"/>
      <c r="G62" s="1033"/>
      <c r="H62" s="1033">
        <f>'将来負担比率（分子）の構造'!K$45</f>
        <v>548</v>
      </c>
      <c r="I62" s="1033"/>
      <c r="J62" s="1033"/>
      <c r="K62" s="1033">
        <f>'将来負担比率（分子）の構造'!L$45</f>
        <v>557</v>
      </c>
      <c r="L62" s="1033"/>
      <c r="M62" s="1033"/>
      <c r="N62" s="1033">
        <f>'将来負担比率（分子）の構造'!M$45</f>
        <v>553</v>
      </c>
      <c r="O62" s="1033"/>
      <c r="P62" s="1033"/>
    </row>
    <row r="63" spans="1:16">
      <c r="A63" s="1033" t="s">
        <v>71</v>
      </c>
      <c r="B63" s="1033">
        <f>'将来負担比率（分子）の構造'!I$44</f>
        <v>1882</v>
      </c>
      <c r="C63" s="1033"/>
      <c r="D63" s="1033"/>
      <c r="E63" s="1033">
        <f>'将来負担比率（分子）の構造'!J$44</f>
        <v>1687</v>
      </c>
      <c r="F63" s="1033"/>
      <c r="G63" s="1033"/>
      <c r="H63" s="1033">
        <f>'将来負担比率（分子）の構造'!K$44</f>
        <v>1480</v>
      </c>
      <c r="I63" s="1033"/>
      <c r="J63" s="1033"/>
      <c r="K63" s="1033">
        <f>'将来負担比率（分子）の構造'!L$44</f>
        <v>1293</v>
      </c>
      <c r="L63" s="1033"/>
      <c r="M63" s="1033"/>
      <c r="N63" s="1033">
        <f>'将来負担比率（分子）の構造'!M$44</f>
        <v>1167</v>
      </c>
      <c r="O63" s="1033"/>
      <c r="P63" s="1033"/>
    </row>
    <row r="64" spans="1:16">
      <c r="A64" s="1033" t="s">
        <v>69</v>
      </c>
      <c r="B64" s="1033" t="str">
        <f>'将来負担比率（分子）の構造'!I$43</f>
        <v>-</v>
      </c>
      <c r="C64" s="1033"/>
      <c r="D64" s="1033"/>
      <c r="E64" s="1033" t="str">
        <f>'将来負担比率（分子）の構造'!J$43</f>
        <v>-</v>
      </c>
      <c r="F64" s="1033"/>
      <c r="G64" s="1033"/>
      <c r="H64" s="1033" t="str">
        <f>'将来負担比率（分子）の構造'!K$43</f>
        <v>-</v>
      </c>
      <c r="I64" s="1033"/>
      <c r="J64" s="1033"/>
      <c r="K64" s="1033" t="str">
        <f>'将来負担比率（分子）の構造'!L$43</f>
        <v>-</v>
      </c>
      <c r="L64" s="1033"/>
      <c r="M64" s="1033"/>
      <c r="N64" s="1033" t="str">
        <f>'将来負担比率（分子）の構造'!M$43</f>
        <v>-</v>
      </c>
      <c r="O64" s="1033"/>
      <c r="P64" s="1033"/>
    </row>
    <row r="65" spans="1:16">
      <c r="A65" s="1033" t="s">
        <v>67</v>
      </c>
      <c r="B65" s="1033">
        <f>'将来負担比率（分子）の構造'!I$42</f>
        <v>13</v>
      </c>
      <c r="C65" s="1033"/>
      <c r="D65" s="1033"/>
      <c r="E65" s="1033">
        <f>'将来負担比率（分子）の構造'!J$42</f>
        <v>12</v>
      </c>
      <c r="F65" s="1033"/>
      <c r="G65" s="1033"/>
      <c r="H65" s="1033">
        <f>'将来負担比率（分子）の構造'!K$42</f>
        <v>19</v>
      </c>
      <c r="I65" s="1033"/>
      <c r="J65" s="1033"/>
      <c r="K65" s="1033">
        <f>'将来負担比率（分子）の構造'!L$42</f>
        <v>28</v>
      </c>
      <c r="L65" s="1033"/>
      <c r="M65" s="1033"/>
      <c r="N65" s="1033">
        <f>'将来負担比率（分子）の構造'!M$42</f>
        <v>101</v>
      </c>
      <c r="O65" s="1033"/>
      <c r="P65" s="1033"/>
    </row>
    <row r="66" spans="1:16">
      <c r="A66" s="1033" t="s">
        <v>56</v>
      </c>
      <c r="B66" s="1033">
        <f>'将来負担比率（分子）の構造'!I$41</f>
        <v>2879</v>
      </c>
      <c r="C66" s="1033"/>
      <c r="D66" s="1033"/>
      <c r="E66" s="1033">
        <f>'将来負担比率（分子）の構造'!J$41</f>
        <v>2813</v>
      </c>
      <c r="F66" s="1033"/>
      <c r="G66" s="1033"/>
      <c r="H66" s="1033">
        <f>'将来負担比率（分子）の構造'!K$41</f>
        <v>2679</v>
      </c>
      <c r="I66" s="1033"/>
      <c r="J66" s="1033"/>
      <c r="K66" s="1033">
        <f>'将来負担比率（分子）の構造'!L$41</f>
        <v>2523</v>
      </c>
      <c r="L66" s="1033"/>
      <c r="M66" s="1033"/>
      <c r="N66" s="1033">
        <f>'将来負担比率（分子）の構造'!M$41</f>
        <v>2359</v>
      </c>
      <c r="O66" s="1033"/>
      <c r="P66" s="1033"/>
    </row>
    <row r="67" spans="1:16">
      <c r="A67" s="1033" t="s">
        <v>94</v>
      </c>
      <c r="B67" s="1033" t="e">
        <f>NA()</f>
        <v>#N/A</v>
      </c>
      <c r="C67" s="1033">
        <f>IF(ISNUMBER('将来負担比率（分子）の構造'!I$53),IF('将来負担比率（分子）の構造'!I$53&lt;0,0,'将来負担比率（分子）の構造'!I$53),NA())</f>
        <v>1265</v>
      </c>
      <c r="D67" s="1033" t="e">
        <f>NA()</f>
        <v>#N/A</v>
      </c>
      <c r="E67" s="1033" t="e">
        <f>NA()</f>
        <v>#N/A</v>
      </c>
      <c r="F67" s="1033">
        <f>IF(ISNUMBER('将来負担比率（分子）の構造'!J$53),IF('将来負担比率（分子）の構造'!J$53&lt;0,0,'将来負担比率（分子）の構造'!J$53),NA())</f>
        <v>871</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122</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123</v>
      </c>
      <c r="B72" s="1037">
        <f>基金残高に係る経年分析!F55</f>
        <v>565</v>
      </c>
      <c r="C72" s="1037">
        <f>基金残高に係る経年分析!G55</f>
        <v>566</v>
      </c>
      <c r="D72" s="1037">
        <f>基金残高に係る経年分析!H55</f>
        <v>645</v>
      </c>
    </row>
    <row r="73" spans="1:16">
      <c r="A73" s="1035" t="s">
        <v>124</v>
      </c>
      <c r="B73" s="1037">
        <f>基金残高に係る経年分析!F56</f>
        <v>484</v>
      </c>
      <c r="C73" s="1037">
        <f>基金残高に係る経年分析!G56</f>
        <v>790</v>
      </c>
      <c r="D73" s="1037">
        <f>基金残高に係る経年分析!H56</f>
        <v>1073</v>
      </c>
    </row>
    <row r="74" spans="1:16">
      <c r="A74" s="1035" t="s">
        <v>126</v>
      </c>
      <c r="B74" s="1037">
        <f>基金残高に係る経年分析!F57</f>
        <v>700</v>
      </c>
      <c r="C74" s="1037">
        <f>基金残高に係る経年分析!G57</f>
        <v>773</v>
      </c>
      <c r="D74" s="1037">
        <f>基金残高に係る経年分析!H57</f>
        <v>788</v>
      </c>
    </row>
  </sheetData>
  <sheetProtection algorithmName="SHA-512" hashValue="5volg/5g3ZObwoHpSeRwTYIcSmptqP9KE+rKZQVh7lEhx5I8UUgOsj7LEbVfEYaiEgOLnXCBifIljDnWBwOQ+g==" saltValue="6G5nUkQnThzINhzolAfeR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300</v>
      </c>
      <c r="DI1" s="344"/>
      <c r="DJ1" s="344"/>
      <c r="DK1" s="344"/>
      <c r="DL1" s="344"/>
      <c r="DM1" s="344"/>
      <c r="DN1" s="351"/>
      <c r="DO1" s="1"/>
      <c r="DP1" s="343" t="s">
        <v>303</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304</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110</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306</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307</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4</v>
      </c>
      <c r="C4" s="139"/>
      <c r="D4" s="139"/>
      <c r="E4" s="139"/>
      <c r="F4" s="139"/>
      <c r="G4" s="139"/>
      <c r="H4" s="139"/>
      <c r="I4" s="139"/>
      <c r="J4" s="139"/>
      <c r="K4" s="139"/>
      <c r="L4" s="139"/>
      <c r="M4" s="139"/>
      <c r="N4" s="139"/>
      <c r="O4" s="139"/>
      <c r="P4" s="139"/>
      <c r="Q4" s="144"/>
      <c r="R4" s="182" t="s">
        <v>311</v>
      </c>
      <c r="S4" s="139"/>
      <c r="T4" s="139"/>
      <c r="U4" s="139"/>
      <c r="V4" s="139"/>
      <c r="W4" s="139"/>
      <c r="X4" s="139"/>
      <c r="Y4" s="144"/>
      <c r="Z4" s="182" t="s">
        <v>313</v>
      </c>
      <c r="AA4" s="139"/>
      <c r="AB4" s="139"/>
      <c r="AC4" s="144"/>
      <c r="AD4" s="182" t="s">
        <v>254</v>
      </c>
      <c r="AE4" s="139"/>
      <c r="AF4" s="139"/>
      <c r="AG4" s="139"/>
      <c r="AH4" s="139"/>
      <c r="AI4" s="139"/>
      <c r="AJ4" s="139"/>
      <c r="AK4" s="144"/>
      <c r="AL4" s="182" t="s">
        <v>313</v>
      </c>
      <c r="AM4" s="139"/>
      <c r="AN4" s="139"/>
      <c r="AO4" s="144"/>
      <c r="AP4" s="298" t="s">
        <v>315</v>
      </c>
      <c r="AQ4" s="298"/>
      <c r="AR4" s="298"/>
      <c r="AS4" s="298"/>
      <c r="AT4" s="298"/>
      <c r="AU4" s="298"/>
      <c r="AV4" s="298"/>
      <c r="AW4" s="298"/>
      <c r="AX4" s="298"/>
      <c r="AY4" s="298"/>
      <c r="AZ4" s="298"/>
      <c r="BA4" s="298"/>
      <c r="BB4" s="298"/>
      <c r="BC4" s="298"/>
      <c r="BD4" s="298"/>
      <c r="BE4" s="298"/>
      <c r="BF4" s="298"/>
      <c r="BG4" s="298" t="s">
        <v>289</v>
      </c>
      <c r="BH4" s="298"/>
      <c r="BI4" s="298"/>
      <c r="BJ4" s="298"/>
      <c r="BK4" s="298"/>
      <c r="BL4" s="298"/>
      <c r="BM4" s="298"/>
      <c r="BN4" s="298"/>
      <c r="BO4" s="298" t="s">
        <v>313</v>
      </c>
      <c r="BP4" s="298"/>
      <c r="BQ4" s="298"/>
      <c r="BR4" s="298"/>
      <c r="BS4" s="298" t="s">
        <v>317</v>
      </c>
      <c r="BT4" s="298"/>
      <c r="BU4" s="298"/>
      <c r="BV4" s="298"/>
      <c r="BW4" s="298"/>
      <c r="BX4" s="298"/>
      <c r="BY4" s="298"/>
      <c r="BZ4" s="298"/>
      <c r="CA4" s="298"/>
      <c r="CB4" s="298"/>
      <c r="CD4" s="182" t="s">
        <v>318</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310</v>
      </c>
      <c r="C5" s="265"/>
      <c r="D5" s="265"/>
      <c r="E5" s="265"/>
      <c r="F5" s="265"/>
      <c r="G5" s="265"/>
      <c r="H5" s="265"/>
      <c r="I5" s="265"/>
      <c r="J5" s="265"/>
      <c r="K5" s="265"/>
      <c r="L5" s="265"/>
      <c r="M5" s="265"/>
      <c r="N5" s="265"/>
      <c r="O5" s="265"/>
      <c r="P5" s="265"/>
      <c r="Q5" s="268"/>
      <c r="R5" s="273">
        <v>781896</v>
      </c>
      <c r="S5" s="276"/>
      <c r="T5" s="276"/>
      <c r="U5" s="276"/>
      <c r="V5" s="276"/>
      <c r="W5" s="276"/>
      <c r="X5" s="276"/>
      <c r="Y5" s="278"/>
      <c r="Z5" s="281">
        <v>20.2</v>
      </c>
      <c r="AA5" s="281"/>
      <c r="AB5" s="281"/>
      <c r="AC5" s="281"/>
      <c r="AD5" s="286">
        <v>781896</v>
      </c>
      <c r="AE5" s="286"/>
      <c r="AF5" s="286"/>
      <c r="AG5" s="286"/>
      <c r="AH5" s="286"/>
      <c r="AI5" s="286"/>
      <c r="AJ5" s="286"/>
      <c r="AK5" s="286"/>
      <c r="AL5" s="291">
        <v>30.1</v>
      </c>
      <c r="AM5" s="293"/>
      <c r="AN5" s="293"/>
      <c r="AO5" s="295"/>
      <c r="AP5" s="260" t="s">
        <v>319</v>
      </c>
      <c r="AQ5" s="265"/>
      <c r="AR5" s="265"/>
      <c r="AS5" s="265"/>
      <c r="AT5" s="265"/>
      <c r="AU5" s="265"/>
      <c r="AV5" s="265"/>
      <c r="AW5" s="265"/>
      <c r="AX5" s="265"/>
      <c r="AY5" s="265"/>
      <c r="AZ5" s="265"/>
      <c r="BA5" s="265"/>
      <c r="BB5" s="265"/>
      <c r="BC5" s="265"/>
      <c r="BD5" s="265"/>
      <c r="BE5" s="265"/>
      <c r="BF5" s="268"/>
      <c r="BG5" s="274">
        <v>781896</v>
      </c>
      <c r="BH5" s="217"/>
      <c r="BI5" s="217"/>
      <c r="BJ5" s="217"/>
      <c r="BK5" s="217"/>
      <c r="BL5" s="217"/>
      <c r="BM5" s="217"/>
      <c r="BN5" s="279"/>
      <c r="BO5" s="282">
        <v>100</v>
      </c>
      <c r="BP5" s="282"/>
      <c r="BQ5" s="282"/>
      <c r="BR5" s="282"/>
      <c r="BS5" s="287" t="s">
        <v>197</v>
      </c>
      <c r="BT5" s="287"/>
      <c r="BU5" s="287"/>
      <c r="BV5" s="287"/>
      <c r="BW5" s="287"/>
      <c r="BX5" s="287"/>
      <c r="BY5" s="287"/>
      <c r="BZ5" s="287"/>
      <c r="CA5" s="287"/>
      <c r="CB5" s="325"/>
      <c r="CD5" s="182" t="s">
        <v>315</v>
      </c>
      <c r="CE5" s="139"/>
      <c r="CF5" s="139"/>
      <c r="CG5" s="139"/>
      <c r="CH5" s="139"/>
      <c r="CI5" s="139"/>
      <c r="CJ5" s="139"/>
      <c r="CK5" s="139"/>
      <c r="CL5" s="139"/>
      <c r="CM5" s="139"/>
      <c r="CN5" s="139"/>
      <c r="CO5" s="139"/>
      <c r="CP5" s="139"/>
      <c r="CQ5" s="144"/>
      <c r="CR5" s="182" t="s">
        <v>323</v>
      </c>
      <c r="CS5" s="139"/>
      <c r="CT5" s="139"/>
      <c r="CU5" s="139"/>
      <c r="CV5" s="139"/>
      <c r="CW5" s="139"/>
      <c r="CX5" s="139"/>
      <c r="CY5" s="144"/>
      <c r="CZ5" s="182" t="s">
        <v>313</v>
      </c>
      <c r="DA5" s="139"/>
      <c r="DB5" s="139"/>
      <c r="DC5" s="144"/>
      <c r="DD5" s="182" t="s">
        <v>325</v>
      </c>
      <c r="DE5" s="139"/>
      <c r="DF5" s="139"/>
      <c r="DG5" s="139"/>
      <c r="DH5" s="139"/>
      <c r="DI5" s="139"/>
      <c r="DJ5" s="139"/>
      <c r="DK5" s="139"/>
      <c r="DL5" s="139"/>
      <c r="DM5" s="139"/>
      <c r="DN5" s="139"/>
      <c r="DO5" s="139"/>
      <c r="DP5" s="144"/>
      <c r="DQ5" s="182" t="s">
        <v>327</v>
      </c>
      <c r="DR5" s="139"/>
      <c r="DS5" s="139"/>
      <c r="DT5" s="139"/>
      <c r="DU5" s="139"/>
      <c r="DV5" s="139"/>
      <c r="DW5" s="139"/>
      <c r="DX5" s="139"/>
      <c r="DY5" s="139"/>
      <c r="DZ5" s="139"/>
      <c r="EA5" s="139"/>
      <c r="EB5" s="139"/>
      <c r="EC5" s="144"/>
    </row>
    <row r="6" spans="2:143" ht="11.25" customHeight="1">
      <c r="B6" s="261" t="s">
        <v>328</v>
      </c>
      <c r="C6" s="1"/>
      <c r="D6" s="1"/>
      <c r="E6" s="1"/>
      <c r="F6" s="1"/>
      <c r="G6" s="1"/>
      <c r="H6" s="1"/>
      <c r="I6" s="1"/>
      <c r="J6" s="1"/>
      <c r="K6" s="1"/>
      <c r="L6" s="1"/>
      <c r="M6" s="1"/>
      <c r="N6" s="1"/>
      <c r="O6" s="1"/>
      <c r="P6" s="1"/>
      <c r="Q6" s="269"/>
      <c r="R6" s="274">
        <v>30163</v>
      </c>
      <c r="S6" s="217"/>
      <c r="T6" s="217"/>
      <c r="U6" s="217"/>
      <c r="V6" s="217"/>
      <c r="W6" s="217"/>
      <c r="X6" s="217"/>
      <c r="Y6" s="279"/>
      <c r="Z6" s="282">
        <v>0.8</v>
      </c>
      <c r="AA6" s="282"/>
      <c r="AB6" s="282"/>
      <c r="AC6" s="282"/>
      <c r="AD6" s="287">
        <v>30163</v>
      </c>
      <c r="AE6" s="287"/>
      <c r="AF6" s="287"/>
      <c r="AG6" s="287"/>
      <c r="AH6" s="287"/>
      <c r="AI6" s="287"/>
      <c r="AJ6" s="287"/>
      <c r="AK6" s="287"/>
      <c r="AL6" s="283">
        <v>1.2</v>
      </c>
      <c r="AM6" s="238"/>
      <c r="AN6" s="238"/>
      <c r="AO6" s="296"/>
      <c r="AP6" s="261" t="s">
        <v>102</v>
      </c>
      <c r="AQ6" s="1"/>
      <c r="AR6" s="1"/>
      <c r="AS6" s="1"/>
      <c r="AT6" s="1"/>
      <c r="AU6" s="1"/>
      <c r="AV6" s="1"/>
      <c r="AW6" s="1"/>
      <c r="AX6" s="1"/>
      <c r="AY6" s="1"/>
      <c r="AZ6" s="1"/>
      <c r="BA6" s="1"/>
      <c r="BB6" s="1"/>
      <c r="BC6" s="1"/>
      <c r="BD6" s="1"/>
      <c r="BE6" s="1"/>
      <c r="BF6" s="269"/>
      <c r="BG6" s="274">
        <v>781896</v>
      </c>
      <c r="BH6" s="217"/>
      <c r="BI6" s="217"/>
      <c r="BJ6" s="217"/>
      <c r="BK6" s="217"/>
      <c r="BL6" s="217"/>
      <c r="BM6" s="217"/>
      <c r="BN6" s="279"/>
      <c r="BO6" s="282">
        <v>100</v>
      </c>
      <c r="BP6" s="282"/>
      <c r="BQ6" s="282"/>
      <c r="BR6" s="282"/>
      <c r="BS6" s="287" t="s">
        <v>197</v>
      </c>
      <c r="BT6" s="287"/>
      <c r="BU6" s="287"/>
      <c r="BV6" s="287"/>
      <c r="BW6" s="287"/>
      <c r="BX6" s="287"/>
      <c r="BY6" s="287"/>
      <c r="BZ6" s="287"/>
      <c r="CA6" s="287"/>
      <c r="CB6" s="325"/>
      <c r="CD6" s="260" t="s">
        <v>329</v>
      </c>
      <c r="CE6" s="265"/>
      <c r="CF6" s="265"/>
      <c r="CG6" s="265"/>
      <c r="CH6" s="265"/>
      <c r="CI6" s="265"/>
      <c r="CJ6" s="265"/>
      <c r="CK6" s="265"/>
      <c r="CL6" s="265"/>
      <c r="CM6" s="265"/>
      <c r="CN6" s="265"/>
      <c r="CO6" s="265"/>
      <c r="CP6" s="265"/>
      <c r="CQ6" s="268"/>
      <c r="CR6" s="274">
        <v>45474</v>
      </c>
      <c r="CS6" s="217"/>
      <c r="CT6" s="217"/>
      <c r="CU6" s="217"/>
      <c r="CV6" s="217"/>
      <c r="CW6" s="217"/>
      <c r="CX6" s="217"/>
      <c r="CY6" s="279"/>
      <c r="CZ6" s="291">
        <v>1.2</v>
      </c>
      <c r="DA6" s="293"/>
      <c r="DB6" s="293"/>
      <c r="DC6" s="337"/>
      <c r="DD6" s="288" t="s">
        <v>197</v>
      </c>
      <c r="DE6" s="217"/>
      <c r="DF6" s="217"/>
      <c r="DG6" s="217"/>
      <c r="DH6" s="217"/>
      <c r="DI6" s="217"/>
      <c r="DJ6" s="217"/>
      <c r="DK6" s="217"/>
      <c r="DL6" s="217"/>
      <c r="DM6" s="217"/>
      <c r="DN6" s="217"/>
      <c r="DO6" s="217"/>
      <c r="DP6" s="279"/>
      <c r="DQ6" s="288">
        <v>45474</v>
      </c>
      <c r="DR6" s="217"/>
      <c r="DS6" s="217"/>
      <c r="DT6" s="217"/>
      <c r="DU6" s="217"/>
      <c r="DV6" s="217"/>
      <c r="DW6" s="217"/>
      <c r="DX6" s="217"/>
      <c r="DY6" s="217"/>
      <c r="DZ6" s="217"/>
      <c r="EA6" s="217"/>
      <c r="EB6" s="217"/>
      <c r="EC6" s="326"/>
    </row>
    <row r="7" spans="2:143" ht="11.25" customHeight="1">
      <c r="B7" s="261" t="s">
        <v>42</v>
      </c>
      <c r="C7" s="1"/>
      <c r="D7" s="1"/>
      <c r="E7" s="1"/>
      <c r="F7" s="1"/>
      <c r="G7" s="1"/>
      <c r="H7" s="1"/>
      <c r="I7" s="1"/>
      <c r="J7" s="1"/>
      <c r="K7" s="1"/>
      <c r="L7" s="1"/>
      <c r="M7" s="1"/>
      <c r="N7" s="1"/>
      <c r="O7" s="1"/>
      <c r="P7" s="1"/>
      <c r="Q7" s="269"/>
      <c r="R7" s="274">
        <v>364</v>
      </c>
      <c r="S7" s="217"/>
      <c r="T7" s="217"/>
      <c r="U7" s="217"/>
      <c r="V7" s="217"/>
      <c r="W7" s="217"/>
      <c r="X7" s="217"/>
      <c r="Y7" s="279"/>
      <c r="Z7" s="282">
        <v>0</v>
      </c>
      <c r="AA7" s="282"/>
      <c r="AB7" s="282"/>
      <c r="AC7" s="282"/>
      <c r="AD7" s="287">
        <v>364</v>
      </c>
      <c r="AE7" s="287"/>
      <c r="AF7" s="287"/>
      <c r="AG7" s="287"/>
      <c r="AH7" s="287"/>
      <c r="AI7" s="287"/>
      <c r="AJ7" s="287"/>
      <c r="AK7" s="287"/>
      <c r="AL7" s="283">
        <v>0</v>
      </c>
      <c r="AM7" s="238"/>
      <c r="AN7" s="238"/>
      <c r="AO7" s="296"/>
      <c r="AP7" s="261" t="s">
        <v>330</v>
      </c>
      <c r="AQ7" s="1"/>
      <c r="AR7" s="1"/>
      <c r="AS7" s="1"/>
      <c r="AT7" s="1"/>
      <c r="AU7" s="1"/>
      <c r="AV7" s="1"/>
      <c r="AW7" s="1"/>
      <c r="AX7" s="1"/>
      <c r="AY7" s="1"/>
      <c r="AZ7" s="1"/>
      <c r="BA7" s="1"/>
      <c r="BB7" s="1"/>
      <c r="BC7" s="1"/>
      <c r="BD7" s="1"/>
      <c r="BE7" s="1"/>
      <c r="BF7" s="269"/>
      <c r="BG7" s="274">
        <v>300602</v>
      </c>
      <c r="BH7" s="217"/>
      <c r="BI7" s="217"/>
      <c r="BJ7" s="217"/>
      <c r="BK7" s="217"/>
      <c r="BL7" s="217"/>
      <c r="BM7" s="217"/>
      <c r="BN7" s="279"/>
      <c r="BO7" s="282">
        <v>38.4</v>
      </c>
      <c r="BP7" s="282"/>
      <c r="BQ7" s="282"/>
      <c r="BR7" s="282"/>
      <c r="BS7" s="287" t="s">
        <v>197</v>
      </c>
      <c r="BT7" s="287"/>
      <c r="BU7" s="287"/>
      <c r="BV7" s="287"/>
      <c r="BW7" s="287"/>
      <c r="BX7" s="287"/>
      <c r="BY7" s="287"/>
      <c r="BZ7" s="287"/>
      <c r="CA7" s="287"/>
      <c r="CB7" s="325"/>
      <c r="CD7" s="261" t="s">
        <v>332</v>
      </c>
      <c r="CE7" s="1"/>
      <c r="CF7" s="1"/>
      <c r="CG7" s="1"/>
      <c r="CH7" s="1"/>
      <c r="CI7" s="1"/>
      <c r="CJ7" s="1"/>
      <c r="CK7" s="1"/>
      <c r="CL7" s="1"/>
      <c r="CM7" s="1"/>
      <c r="CN7" s="1"/>
      <c r="CO7" s="1"/>
      <c r="CP7" s="1"/>
      <c r="CQ7" s="269"/>
      <c r="CR7" s="274">
        <v>892700</v>
      </c>
      <c r="CS7" s="217"/>
      <c r="CT7" s="217"/>
      <c r="CU7" s="217"/>
      <c r="CV7" s="217"/>
      <c r="CW7" s="217"/>
      <c r="CX7" s="217"/>
      <c r="CY7" s="279"/>
      <c r="CZ7" s="282">
        <v>24.1</v>
      </c>
      <c r="DA7" s="282"/>
      <c r="DB7" s="282"/>
      <c r="DC7" s="282"/>
      <c r="DD7" s="288">
        <v>5194</v>
      </c>
      <c r="DE7" s="217"/>
      <c r="DF7" s="217"/>
      <c r="DG7" s="217"/>
      <c r="DH7" s="217"/>
      <c r="DI7" s="217"/>
      <c r="DJ7" s="217"/>
      <c r="DK7" s="217"/>
      <c r="DL7" s="217"/>
      <c r="DM7" s="217"/>
      <c r="DN7" s="217"/>
      <c r="DO7" s="217"/>
      <c r="DP7" s="279"/>
      <c r="DQ7" s="288">
        <v>784348</v>
      </c>
      <c r="DR7" s="217"/>
      <c r="DS7" s="217"/>
      <c r="DT7" s="217"/>
      <c r="DU7" s="217"/>
      <c r="DV7" s="217"/>
      <c r="DW7" s="217"/>
      <c r="DX7" s="217"/>
      <c r="DY7" s="217"/>
      <c r="DZ7" s="217"/>
      <c r="EA7" s="217"/>
      <c r="EB7" s="217"/>
      <c r="EC7" s="326"/>
    </row>
    <row r="8" spans="2:143" ht="11.25" customHeight="1">
      <c r="B8" s="261" t="s">
        <v>333</v>
      </c>
      <c r="C8" s="1"/>
      <c r="D8" s="1"/>
      <c r="E8" s="1"/>
      <c r="F8" s="1"/>
      <c r="G8" s="1"/>
      <c r="H8" s="1"/>
      <c r="I8" s="1"/>
      <c r="J8" s="1"/>
      <c r="K8" s="1"/>
      <c r="L8" s="1"/>
      <c r="M8" s="1"/>
      <c r="N8" s="1"/>
      <c r="O8" s="1"/>
      <c r="P8" s="1"/>
      <c r="Q8" s="269"/>
      <c r="R8" s="274">
        <v>6872</v>
      </c>
      <c r="S8" s="217"/>
      <c r="T8" s="217"/>
      <c r="U8" s="217"/>
      <c r="V8" s="217"/>
      <c r="W8" s="217"/>
      <c r="X8" s="217"/>
      <c r="Y8" s="279"/>
      <c r="Z8" s="282">
        <v>0.2</v>
      </c>
      <c r="AA8" s="282"/>
      <c r="AB8" s="282"/>
      <c r="AC8" s="282"/>
      <c r="AD8" s="287">
        <v>6872</v>
      </c>
      <c r="AE8" s="287"/>
      <c r="AF8" s="287"/>
      <c r="AG8" s="287"/>
      <c r="AH8" s="287"/>
      <c r="AI8" s="287"/>
      <c r="AJ8" s="287"/>
      <c r="AK8" s="287"/>
      <c r="AL8" s="283">
        <v>0.3</v>
      </c>
      <c r="AM8" s="238"/>
      <c r="AN8" s="238"/>
      <c r="AO8" s="296"/>
      <c r="AP8" s="261" t="s">
        <v>119</v>
      </c>
      <c r="AQ8" s="1"/>
      <c r="AR8" s="1"/>
      <c r="AS8" s="1"/>
      <c r="AT8" s="1"/>
      <c r="AU8" s="1"/>
      <c r="AV8" s="1"/>
      <c r="AW8" s="1"/>
      <c r="AX8" s="1"/>
      <c r="AY8" s="1"/>
      <c r="AZ8" s="1"/>
      <c r="BA8" s="1"/>
      <c r="BB8" s="1"/>
      <c r="BC8" s="1"/>
      <c r="BD8" s="1"/>
      <c r="BE8" s="1"/>
      <c r="BF8" s="269"/>
      <c r="BG8" s="274">
        <v>10111</v>
      </c>
      <c r="BH8" s="217"/>
      <c r="BI8" s="217"/>
      <c r="BJ8" s="217"/>
      <c r="BK8" s="217"/>
      <c r="BL8" s="217"/>
      <c r="BM8" s="217"/>
      <c r="BN8" s="279"/>
      <c r="BO8" s="282">
        <v>1.3</v>
      </c>
      <c r="BP8" s="282"/>
      <c r="BQ8" s="282"/>
      <c r="BR8" s="282"/>
      <c r="BS8" s="287" t="s">
        <v>197</v>
      </c>
      <c r="BT8" s="287"/>
      <c r="BU8" s="287"/>
      <c r="BV8" s="287"/>
      <c r="BW8" s="287"/>
      <c r="BX8" s="287"/>
      <c r="BY8" s="287"/>
      <c r="BZ8" s="287"/>
      <c r="CA8" s="287"/>
      <c r="CB8" s="325"/>
      <c r="CD8" s="261" t="s">
        <v>335</v>
      </c>
      <c r="CE8" s="1"/>
      <c r="CF8" s="1"/>
      <c r="CG8" s="1"/>
      <c r="CH8" s="1"/>
      <c r="CI8" s="1"/>
      <c r="CJ8" s="1"/>
      <c r="CK8" s="1"/>
      <c r="CL8" s="1"/>
      <c r="CM8" s="1"/>
      <c r="CN8" s="1"/>
      <c r="CO8" s="1"/>
      <c r="CP8" s="1"/>
      <c r="CQ8" s="269"/>
      <c r="CR8" s="274">
        <v>1115967</v>
      </c>
      <c r="CS8" s="217"/>
      <c r="CT8" s="217"/>
      <c r="CU8" s="217"/>
      <c r="CV8" s="217"/>
      <c r="CW8" s="217"/>
      <c r="CX8" s="217"/>
      <c r="CY8" s="279"/>
      <c r="CZ8" s="282">
        <v>30.1</v>
      </c>
      <c r="DA8" s="282"/>
      <c r="DB8" s="282"/>
      <c r="DC8" s="282"/>
      <c r="DD8" s="288" t="s">
        <v>197</v>
      </c>
      <c r="DE8" s="217"/>
      <c r="DF8" s="217"/>
      <c r="DG8" s="217"/>
      <c r="DH8" s="217"/>
      <c r="DI8" s="217"/>
      <c r="DJ8" s="217"/>
      <c r="DK8" s="217"/>
      <c r="DL8" s="217"/>
      <c r="DM8" s="217"/>
      <c r="DN8" s="217"/>
      <c r="DO8" s="217"/>
      <c r="DP8" s="279"/>
      <c r="DQ8" s="288">
        <v>658407</v>
      </c>
      <c r="DR8" s="217"/>
      <c r="DS8" s="217"/>
      <c r="DT8" s="217"/>
      <c r="DU8" s="217"/>
      <c r="DV8" s="217"/>
      <c r="DW8" s="217"/>
      <c r="DX8" s="217"/>
      <c r="DY8" s="217"/>
      <c r="DZ8" s="217"/>
      <c r="EA8" s="217"/>
      <c r="EB8" s="217"/>
      <c r="EC8" s="326"/>
    </row>
    <row r="9" spans="2:143" ht="11.25" customHeight="1">
      <c r="B9" s="261" t="s">
        <v>336</v>
      </c>
      <c r="C9" s="1"/>
      <c r="D9" s="1"/>
      <c r="E9" s="1"/>
      <c r="F9" s="1"/>
      <c r="G9" s="1"/>
      <c r="H9" s="1"/>
      <c r="I9" s="1"/>
      <c r="J9" s="1"/>
      <c r="K9" s="1"/>
      <c r="L9" s="1"/>
      <c r="M9" s="1"/>
      <c r="N9" s="1"/>
      <c r="O9" s="1"/>
      <c r="P9" s="1"/>
      <c r="Q9" s="269"/>
      <c r="R9" s="274">
        <v>9825</v>
      </c>
      <c r="S9" s="217"/>
      <c r="T9" s="217"/>
      <c r="U9" s="217"/>
      <c r="V9" s="217"/>
      <c r="W9" s="217"/>
      <c r="X9" s="217"/>
      <c r="Y9" s="279"/>
      <c r="Z9" s="282">
        <v>0.3</v>
      </c>
      <c r="AA9" s="282"/>
      <c r="AB9" s="282"/>
      <c r="AC9" s="282"/>
      <c r="AD9" s="287">
        <v>9825</v>
      </c>
      <c r="AE9" s="287"/>
      <c r="AF9" s="287"/>
      <c r="AG9" s="287"/>
      <c r="AH9" s="287"/>
      <c r="AI9" s="287"/>
      <c r="AJ9" s="287"/>
      <c r="AK9" s="287"/>
      <c r="AL9" s="283">
        <v>0.4</v>
      </c>
      <c r="AM9" s="238"/>
      <c r="AN9" s="238"/>
      <c r="AO9" s="296"/>
      <c r="AP9" s="261" t="s">
        <v>338</v>
      </c>
      <c r="AQ9" s="1"/>
      <c r="AR9" s="1"/>
      <c r="AS9" s="1"/>
      <c r="AT9" s="1"/>
      <c r="AU9" s="1"/>
      <c r="AV9" s="1"/>
      <c r="AW9" s="1"/>
      <c r="AX9" s="1"/>
      <c r="AY9" s="1"/>
      <c r="AZ9" s="1"/>
      <c r="BA9" s="1"/>
      <c r="BB9" s="1"/>
      <c r="BC9" s="1"/>
      <c r="BD9" s="1"/>
      <c r="BE9" s="1"/>
      <c r="BF9" s="269"/>
      <c r="BG9" s="274">
        <v>260915</v>
      </c>
      <c r="BH9" s="217"/>
      <c r="BI9" s="217"/>
      <c r="BJ9" s="217"/>
      <c r="BK9" s="217"/>
      <c r="BL9" s="217"/>
      <c r="BM9" s="217"/>
      <c r="BN9" s="279"/>
      <c r="BO9" s="282">
        <v>33.4</v>
      </c>
      <c r="BP9" s="282"/>
      <c r="BQ9" s="282"/>
      <c r="BR9" s="282"/>
      <c r="BS9" s="287" t="s">
        <v>197</v>
      </c>
      <c r="BT9" s="287"/>
      <c r="BU9" s="287"/>
      <c r="BV9" s="287"/>
      <c r="BW9" s="287"/>
      <c r="BX9" s="287"/>
      <c r="BY9" s="287"/>
      <c r="BZ9" s="287"/>
      <c r="CA9" s="287"/>
      <c r="CB9" s="325"/>
      <c r="CD9" s="261" t="s">
        <v>340</v>
      </c>
      <c r="CE9" s="1"/>
      <c r="CF9" s="1"/>
      <c r="CG9" s="1"/>
      <c r="CH9" s="1"/>
      <c r="CI9" s="1"/>
      <c r="CJ9" s="1"/>
      <c r="CK9" s="1"/>
      <c r="CL9" s="1"/>
      <c r="CM9" s="1"/>
      <c r="CN9" s="1"/>
      <c r="CO9" s="1"/>
      <c r="CP9" s="1"/>
      <c r="CQ9" s="269"/>
      <c r="CR9" s="274">
        <v>330888</v>
      </c>
      <c r="CS9" s="217"/>
      <c r="CT9" s="217"/>
      <c r="CU9" s="217"/>
      <c r="CV9" s="217"/>
      <c r="CW9" s="217"/>
      <c r="CX9" s="217"/>
      <c r="CY9" s="279"/>
      <c r="CZ9" s="282">
        <v>8.9</v>
      </c>
      <c r="DA9" s="282"/>
      <c r="DB9" s="282"/>
      <c r="DC9" s="282"/>
      <c r="DD9" s="288" t="s">
        <v>197</v>
      </c>
      <c r="DE9" s="217"/>
      <c r="DF9" s="217"/>
      <c r="DG9" s="217"/>
      <c r="DH9" s="217"/>
      <c r="DI9" s="217"/>
      <c r="DJ9" s="217"/>
      <c r="DK9" s="217"/>
      <c r="DL9" s="217"/>
      <c r="DM9" s="217"/>
      <c r="DN9" s="217"/>
      <c r="DO9" s="217"/>
      <c r="DP9" s="279"/>
      <c r="DQ9" s="288">
        <v>234985</v>
      </c>
      <c r="DR9" s="217"/>
      <c r="DS9" s="217"/>
      <c r="DT9" s="217"/>
      <c r="DU9" s="217"/>
      <c r="DV9" s="217"/>
      <c r="DW9" s="217"/>
      <c r="DX9" s="217"/>
      <c r="DY9" s="217"/>
      <c r="DZ9" s="217"/>
      <c r="EA9" s="217"/>
      <c r="EB9" s="217"/>
      <c r="EC9" s="326"/>
    </row>
    <row r="10" spans="2:143" ht="11.25" customHeight="1">
      <c r="B10" s="261" t="s">
        <v>125</v>
      </c>
      <c r="C10" s="1"/>
      <c r="D10" s="1"/>
      <c r="E10" s="1"/>
      <c r="F10" s="1"/>
      <c r="G10" s="1"/>
      <c r="H10" s="1"/>
      <c r="I10" s="1"/>
      <c r="J10" s="1"/>
      <c r="K10" s="1"/>
      <c r="L10" s="1"/>
      <c r="M10" s="1"/>
      <c r="N10" s="1"/>
      <c r="O10" s="1"/>
      <c r="P10" s="1"/>
      <c r="Q10" s="269"/>
      <c r="R10" s="274" t="s">
        <v>197</v>
      </c>
      <c r="S10" s="217"/>
      <c r="T10" s="217"/>
      <c r="U10" s="217"/>
      <c r="V10" s="217"/>
      <c r="W10" s="217"/>
      <c r="X10" s="217"/>
      <c r="Y10" s="279"/>
      <c r="Z10" s="282" t="s">
        <v>197</v>
      </c>
      <c r="AA10" s="282"/>
      <c r="AB10" s="282"/>
      <c r="AC10" s="282"/>
      <c r="AD10" s="287" t="s">
        <v>197</v>
      </c>
      <c r="AE10" s="287"/>
      <c r="AF10" s="287"/>
      <c r="AG10" s="287"/>
      <c r="AH10" s="287"/>
      <c r="AI10" s="287"/>
      <c r="AJ10" s="287"/>
      <c r="AK10" s="287"/>
      <c r="AL10" s="283" t="s">
        <v>197</v>
      </c>
      <c r="AM10" s="238"/>
      <c r="AN10" s="238"/>
      <c r="AO10" s="296"/>
      <c r="AP10" s="261" t="s">
        <v>187</v>
      </c>
      <c r="AQ10" s="1"/>
      <c r="AR10" s="1"/>
      <c r="AS10" s="1"/>
      <c r="AT10" s="1"/>
      <c r="AU10" s="1"/>
      <c r="AV10" s="1"/>
      <c r="AW10" s="1"/>
      <c r="AX10" s="1"/>
      <c r="AY10" s="1"/>
      <c r="AZ10" s="1"/>
      <c r="BA10" s="1"/>
      <c r="BB10" s="1"/>
      <c r="BC10" s="1"/>
      <c r="BD10" s="1"/>
      <c r="BE10" s="1"/>
      <c r="BF10" s="269"/>
      <c r="BG10" s="274">
        <v>15947</v>
      </c>
      <c r="BH10" s="217"/>
      <c r="BI10" s="217"/>
      <c r="BJ10" s="217"/>
      <c r="BK10" s="217"/>
      <c r="BL10" s="217"/>
      <c r="BM10" s="217"/>
      <c r="BN10" s="279"/>
      <c r="BO10" s="282">
        <v>2</v>
      </c>
      <c r="BP10" s="282"/>
      <c r="BQ10" s="282"/>
      <c r="BR10" s="282"/>
      <c r="BS10" s="287" t="s">
        <v>197</v>
      </c>
      <c r="BT10" s="287"/>
      <c r="BU10" s="287"/>
      <c r="BV10" s="287"/>
      <c r="BW10" s="287"/>
      <c r="BX10" s="287"/>
      <c r="BY10" s="287"/>
      <c r="BZ10" s="287"/>
      <c r="CA10" s="287"/>
      <c r="CB10" s="325"/>
      <c r="CD10" s="261" t="s">
        <v>225</v>
      </c>
      <c r="CE10" s="1"/>
      <c r="CF10" s="1"/>
      <c r="CG10" s="1"/>
      <c r="CH10" s="1"/>
      <c r="CI10" s="1"/>
      <c r="CJ10" s="1"/>
      <c r="CK10" s="1"/>
      <c r="CL10" s="1"/>
      <c r="CM10" s="1"/>
      <c r="CN10" s="1"/>
      <c r="CO10" s="1"/>
      <c r="CP10" s="1"/>
      <c r="CQ10" s="269"/>
      <c r="CR10" s="274">
        <v>1849</v>
      </c>
      <c r="CS10" s="217"/>
      <c r="CT10" s="217"/>
      <c r="CU10" s="217"/>
      <c r="CV10" s="217"/>
      <c r="CW10" s="217"/>
      <c r="CX10" s="217"/>
      <c r="CY10" s="279"/>
      <c r="CZ10" s="282">
        <v>0</v>
      </c>
      <c r="DA10" s="282"/>
      <c r="DB10" s="282"/>
      <c r="DC10" s="282"/>
      <c r="DD10" s="288" t="s">
        <v>197</v>
      </c>
      <c r="DE10" s="217"/>
      <c r="DF10" s="217"/>
      <c r="DG10" s="217"/>
      <c r="DH10" s="217"/>
      <c r="DI10" s="217"/>
      <c r="DJ10" s="217"/>
      <c r="DK10" s="217"/>
      <c r="DL10" s="217"/>
      <c r="DM10" s="217"/>
      <c r="DN10" s="217"/>
      <c r="DO10" s="217"/>
      <c r="DP10" s="279"/>
      <c r="DQ10" s="288">
        <v>1823</v>
      </c>
      <c r="DR10" s="217"/>
      <c r="DS10" s="217"/>
      <c r="DT10" s="217"/>
      <c r="DU10" s="217"/>
      <c r="DV10" s="217"/>
      <c r="DW10" s="217"/>
      <c r="DX10" s="217"/>
      <c r="DY10" s="217"/>
      <c r="DZ10" s="217"/>
      <c r="EA10" s="217"/>
      <c r="EB10" s="217"/>
      <c r="EC10" s="326"/>
    </row>
    <row r="11" spans="2:143" ht="11.25" customHeight="1">
      <c r="B11" s="261" t="s">
        <v>100</v>
      </c>
      <c r="C11" s="1"/>
      <c r="D11" s="1"/>
      <c r="E11" s="1"/>
      <c r="F11" s="1"/>
      <c r="G11" s="1"/>
      <c r="H11" s="1"/>
      <c r="I11" s="1"/>
      <c r="J11" s="1"/>
      <c r="K11" s="1"/>
      <c r="L11" s="1"/>
      <c r="M11" s="1"/>
      <c r="N11" s="1"/>
      <c r="O11" s="1"/>
      <c r="P11" s="1"/>
      <c r="Q11" s="269"/>
      <c r="R11" s="274">
        <v>167849</v>
      </c>
      <c r="S11" s="217"/>
      <c r="T11" s="217"/>
      <c r="U11" s="217"/>
      <c r="V11" s="217"/>
      <c r="W11" s="217"/>
      <c r="X11" s="217"/>
      <c r="Y11" s="279"/>
      <c r="Z11" s="283">
        <v>4.3</v>
      </c>
      <c r="AA11" s="238"/>
      <c r="AB11" s="238"/>
      <c r="AC11" s="285"/>
      <c r="AD11" s="288">
        <v>167849</v>
      </c>
      <c r="AE11" s="217"/>
      <c r="AF11" s="217"/>
      <c r="AG11" s="217"/>
      <c r="AH11" s="217"/>
      <c r="AI11" s="217"/>
      <c r="AJ11" s="217"/>
      <c r="AK11" s="279"/>
      <c r="AL11" s="283">
        <v>6.5</v>
      </c>
      <c r="AM11" s="238"/>
      <c r="AN11" s="238"/>
      <c r="AO11" s="296"/>
      <c r="AP11" s="261" t="s">
        <v>342</v>
      </c>
      <c r="AQ11" s="1"/>
      <c r="AR11" s="1"/>
      <c r="AS11" s="1"/>
      <c r="AT11" s="1"/>
      <c r="AU11" s="1"/>
      <c r="AV11" s="1"/>
      <c r="AW11" s="1"/>
      <c r="AX11" s="1"/>
      <c r="AY11" s="1"/>
      <c r="AZ11" s="1"/>
      <c r="BA11" s="1"/>
      <c r="BB11" s="1"/>
      <c r="BC11" s="1"/>
      <c r="BD11" s="1"/>
      <c r="BE11" s="1"/>
      <c r="BF11" s="269"/>
      <c r="BG11" s="274">
        <v>13629</v>
      </c>
      <c r="BH11" s="217"/>
      <c r="BI11" s="217"/>
      <c r="BJ11" s="217"/>
      <c r="BK11" s="217"/>
      <c r="BL11" s="217"/>
      <c r="BM11" s="217"/>
      <c r="BN11" s="279"/>
      <c r="BO11" s="282">
        <v>1.7</v>
      </c>
      <c r="BP11" s="282"/>
      <c r="BQ11" s="282"/>
      <c r="BR11" s="282"/>
      <c r="BS11" s="287" t="s">
        <v>197</v>
      </c>
      <c r="BT11" s="287"/>
      <c r="BU11" s="287"/>
      <c r="BV11" s="287"/>
      <c r="BW11" s="287"/>
      <c r="BX11" s="287"/>
      <c r="BY11" s="287"/>
      <c r="BZ11" s="287"/>
      <c r="CA11" s="287"/>
      <c r="CB11" s="325"/>
      <c r="CD11" s="261" t="s">
        <v>191</v>
      </c>
      <c r="CE11" s="1"/>
      <c r="CF11" s="1"/>
      <c r="CG11" s="1"/>
      <c r="CH11" s="1"/>
      <c r="CI11" s="1"/>
      <c r="CJ11" s="1"/>
      <c r="CK11" s="1"/>
      <c r="CL11" s="1"/>
      <c r="CM11" s="1"/>
      <c r="CN11" s="1"/>
      <c r="CO11" s="1"/>
      <c r="CP11" s="1"/>
      <c r="CQ11" s="269"/>
      <c r="CR11" s="274">
        <v>51880</v>
      </c>
      <c r="CS11" s="217"/>
      <c r="CT11" s="217"/>
      <c r="CU11" s="217"/>
      <c r="CV11" s="217"/>
      <c r="CW11" s="217"/>
      <c r="CX11" s="217"/>
      <c r="CY11" s="279"/>
      <c r="CZ11" s="282">
        <v>1.4</v>
      </c>
      <c r="DA11" s="282"/>
      <c r="DB11" s="282"/>
      <c r="DC11" s="282"/>
      <c r="DD11" s="288">
        <v>8414</v>
      </c>
      <c r="DE11" s="217"/>
      <c r="DF11" s="217"/>
      <c r="DG11" s="217"/>
      <c r="DH11" s="217"/>
      <c r="DI11" s="217"/>
      <c r="DJ11" s="217"/>
      <c r="DK11" s="217"/>
      <c r="DL11" s="217"/>
      <c r="DM11" s="217"/>
      <c r="DN11" s="217"/>
      <c r="DO11" s="217"/>
      <c r="DP11" s="279"/>
      <c r="DQ11" s="288">
        <v>39916</v>
      </c>
      <c r="DR11" s="217"/>
      <c r="DS11" s="217"/>
      <c r="DT11" s="217"/>
      <c r="DU11" s="217"/>
      <c r="DV11" s="217"/>
      <c r="DW11" s="217"/>
      <c r="DX11" s="217"/>
      <c r="DY11" s="217"/>
      <c r="DZ11" s="217"/>
      <c r="EA11" s="217"/>
      <c r="EB11" s="217"/>
      <c r="EC11" s="326"/>
    </row>
    <row r="12" spans="2:143" ht="11.25" customHeight="1">
      <c r="B12" s="261" t="s">
        <v>143</v>
      </c>
      <c r="C12" s="1"/>
      <c r="D12" s="1"/>
      <c r="E12" s="1"/>
      <c r="F12" s="1"/>
      <c r="G12" s="1"/>
      <c r="H12" s="1"/>
      <c r="I12" s="1"/>
      <c r="J12" s="1"/>
      <c r="K12" s="1"/>
      <c r="L12" s="1"/>
      <c r="M12" s="1"/>
      <c r="N12" s="1"/>
      <c r="O12" s="1"/>
      <c r="P12" s="1"/>
      <c r="Q12" s="269"/>
      <c r="R12" s="274">
        <v>5043</v>
      </c>
      <c r="S12" s="217"/>
      <c r="T12" s="217"/>
      <c r="U12" s="217"/>
      <c r="V12" s="217"/>
      <c r="W12" s="217"/>
      <c r="X12" s="217"/>
      <c r="Y12" s="279"/>
      <c r="Z12" s="282">
        <v>0.1</v>
      </c>
      <c r="AA12" s="282"/>
      <c r="AB12" s="282"/>
      <c r="AC12" s="282"/>
      <c r="AD12" s="287">
        <v>5043</v>
      </c>
      <c r="AE12" s="287"/>
      <c r="AF12" s="287"/>
      <c r="AG12" s="287"/>
      <c r="AH12" s="287"/>
      <c r="AI12" s="287"/>
      <c r="AJ12" s="287"/>
      <c r="AK12" s="287"/>
      <c r="AL12" s="283">
        <v>0.2</v>
      </c>
      <c r="AM12" s="238"/>
      <c r="AN12" s="238"/>
      <c r="AO12" s="296"/>
      <c r="AP12" s="261" t="s">
        <v>345</v>
      </c>
      <c r="AQ12" s="1"/>
      <c r="AR12" s="1"/>
      <c r="AS12" s="1"/>
      <c r="AT12" s="1"/>
      <c r="AU12" s="1"/>
      <c r="AV12" s="1"/>
      <c r="AW12" s="1"/>
      <c r="AX12" s="1"/>
      <c r="AY12" s="1"/>
      <c r="AZ12" s="1"/>
      <c r="BA12" s="1"/>
      <c r="BB12" s="1"/>
      <c r="BC12" s="1"/>
      <c r="BD12" s="1"/>
      <c r="BE12" s="1"/>
      <c r="BF12" s="269"/>
      <c r="BG12" s="274">
        <v>415074</v>
      </c>
      <c r="BH12" s="217"/>
      <c r="BI12" s="217"/>
      <c r="BJ12" s="217"/>
      <c r="BK12" s="217"/>
      <c r="BL12" s="217"/>
      <c r="BM12" s="217"/>
      <c r="BN12" s="279"/>
      <c r="BO12" s="282">
        <v>53.1</v>
      </c>
      <c r="BP12" s="282"/>
      <c r="BQ12" s="282"/>
      <c r="BR12" s="282"/>
      <c r="BS12" s="287" t="s">
        <v>197</v>
      </c>
      <c r="BT12" s="287"/>
      <c r="BU12" s="287"/>
      <c r="BV12" s="287"/>
      <c r="BW12" s="287"/>
      <c r="BX12" s="287"/>
      <c r="BY12" s="287"/>
      <c r="BZ12" s="287"/>
      <c r="CA12" s="287"/>
      <c r="CB12" s="325"/>
      <c r="CD12" s="261" t="s">
        <v>86</v>
      </c>
      <c r="CE12" s="1"/>
      <c r="CF12" s="1"/>
      <c r="CG12" s="1"/>
      <c r="CH12" s="1"/>
      <c r="CI12" s="1"/>
      <c r="CJ12" s="1"/>
      <c r="CK12" s="1"/>
      <c r="CL12" s="1"/>
      <c r="CM12" s="1"/>
      <c r="CN12" s="1"/>
      <c r="CO12" s="1"/>
      <c r="CP12" s="1"/>
      <c r="CQ12" s="269"/>
      <c r="CR12" s="274">
        <v>55968</v>
      </c>
      <c r="CS12" s="217"/>
      <c r="CT12" s="217"/>
      <c r="CU12" s="217"/>
      <c r="CV12" s="217"/>
      <c r="CW12" s="217"/>
      <c r="CX12" s="217"/>
      <c r="CY12" s="279"/>
      <c r="CZ12" s="282">
        <v>1.5</v>
      </c>
      <c r="DA12" s="282"/>
      <c r="DB12" s="282"/>
      <c r="DC12" s="282"/>
      <c r="DD12" s="288" t="s">
        <v>197</v>
      </c>
      <c r="DE12" s="217"/>
      <c r="DF12" s="217"/>
      <c r="DG12" s="217"/>
      <c r="DH12" s="217"/>
      <c r="DI12" s="217"/>
      <c r="DJ12" s="217"/>
      <c r="DK12" s="217"/>
      <c r="DL12" s="217"/>
      <c r="DM12" s="217"/>
      <c r="DN12" s="217"/>
      <c r="DO12" s="217"/>
      <c r="DP12" s="279"/>
      <c r="DQ12" s="288">
        <v>51414</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t="s">
        <v>197</v>
      </c>
      <c r="S13" s="217"/>
      <c r="T13" s="217"/>
      <c r="U13" s="217"/>
      <c r="V13" s="217"/>
      <c r="W13" s="217"/>
      <c r="X13" s="217"/>
      <c r="Y13" s="279"/>
      <c r="Z13" s="282" t="s">
        <v>197</v>
      </c>
      <c r="AA13" s="282"/>
      <c r="AB13" s="282"/>
      <c r="AC13" s="282"/>
      <c r="AD13" s="287" t="s">
        <v>197</v>
      </c>
      <c r="AE13" s="287"/>
      <c r="AF13" s="287"/>
      <c r="AG13" s="287"/>
      <c r="AH13" s="287"/>
      <c r="AI13" s="287"/>
      <c r="AJ13" s="287"/>
      <c r="AK13" s="287"/>
      <c r="AL13" s="283" t="s">
        <v>197</v>
      </c>
      <c r="AM13" s="238"/>
      <c r="AN13" s="238"/>
      <c r="AO13" s="296"/>
      <c r="AP13" s="261" t="s">
        <v>348</v>
      </c>
      <c r="AQ13" s="1"/>
      <c r="AR13" s="1"/>
      <c r="AS13" s="1"/>
      <c r="AT13" s="1"/>
      <c r="AU13" s="1"/>
      <c r="AV13" s="1"/>
      <c r="AW13" s="1"/>
      <c r="AX13" s="1"/>
      <c r="AY13" s="1"/>
      <c r="AZ13" s="1"/>
      <c r="BA13" s="1"/>
      <c r="BB13" s="1"/>
      <c r="BC13" s="1"/>
      <c r="BD13" s="1"/>
      <c r="BE13" s="1"/>
      <c r="BF13" s="269"/>
      <c r="BG13" s="274">
        <v>413489</v>
      </c>
      <c r="BH13" s="217"/>
      <c r="BI13" s="217"/>
      <c r="BJ13" s="217"/>
      <c r="BK13" s="217"/>
      <c r="BL13" s="217"/>
      <c r="BM13" s="217"/>
      <c r="BN13" s="279"/>
      <c r="BO13" s="282">
        <v>52.9</v>
      </c>
      <c r="BP13" s="282"/>
      <c r="BQ13" s="282"/>
      <c r="BR13" s="282"/>
      <c r="BS13" s="287" t="s">
        <v>197</v>
      </c>
      <c r="BT13" s="287"/>
      <c r="BU13" s="287"/>
      <c r="BV13" s="287"/>
      <c r="BW13" s="287"/>
      <c r="BX13" s="287"/>
      <c r="BY13" s="287"/>
      <c r="BZ13" s="287"/>
      <c r="CA13" s="287"/>
      <c r="CB13" s="325"/>
      <c r="CD13" s="261" t="s">
        <v>350</v>
      </c>
      <c r="CE13" s="1"/>
      <c r="CF13" s="1"/>
      <c r="CG13" s="1"/>
      <c r="CH13" s="1"/>
      <c r="CI13" s="1"/>
      <c r="CJ13" s="1"/>
      <c r="CK13" s="1"/>
      <c r="CL13" s="1"/>
      <c r="CM13" s="1"/>
      <c r="CN13" s="1"/>
      <c r="CO13" s="1"/>
      <c r="CP13" s="1"/>
      <c r="CQ13" s="269"/>
      <c r="CR13" s="274">
        <v>396894</v>
      </c>
      <c r="CS13" s="217"/>
      <c r="CT13" s="217"/>
      <c r="CU13" s="217"/>
      <c r="CV13" s="217"/>
      <c r="CW13" s="217"/>
      <c r="CX13" s="217"/>
      <c r="CY13" s="279"/>
      <c r="CZ13" s="282">
        <v>10.7</v>
      </c>
      <c r="DA13" s="282"/>
      <c r="DB13" s="282"/>
      <c r="DC13" s="282"/>
      <c r="DD13" s="288">
        <v>80140</v>
      </c>
      <c r="DE13" s="217"/>
      <c r="DF13" s="217"/>
      <c r="DG13" s="217"/>
      <c r="DH13" s="217"/>
      <c r="DI13" s="217"/>
      <c r="DJ13" s="217"/>
      <c r="DK13" s="217"/>
      <c r="DL13" s="217"/>
      <c r="DM13" s="217"/>
      <c r="DN13" s="217"/>
      <c r="DO13" s="217"/>
      <c r="DP13" s="279"/>
      <c r="DQ13" s="288">
        <v>319516</v>
      </c>
      <c r="DR13" s="217"/>
      <c r="DS13" s="217"/>
      <c r="DT13" s="217"/>
      <c r="DU13" s="217"/>
      <c r="DV13" s="217"/>
      <c r="DW13" s="217"/>
      <c r="DX13" s="217"/>
      <c r="DY13" s="217"/>
      <c r="DZ13" s="217"/>
      <c r="EA13" s="217"/>
      <c r="EB13" s="217"/>
      <c r="EC13" s="326"/>
    </row>
    <row r="14" spans="2:143" ht="11.25" customHeight="1">
      <c r="B14" s="261" t="s">
        <v>320</v>
      </c>
      <c r="C14" s="1"/>
      <c r="D14" s="1"/>
      <c r="E14" s="1"/>
      <c r="F14" s="1"/>
      <c r="G14" s="1"/>
      <c r="H14" s="1"/>
      <c r="I14" s="1"/>
      <c r="J14" s="1"/>
      <c r="K14" s="1"/>
      <c r="L14" s="1"/>
      <c r="M14" s="1"/>
      <c r="N14" s="1"/>
      <c r="O14" s="1"/>
      <c r="P14" s="1"/>
      <c r="Q14" s="269"/>
      <c r="R14" s="274" t="s">
        <v>197</v>
      </c>
      <c r="S14" s="217"/>
      <c r="T14" s="217"/>
      <c r="U14" s="217"/>
      <c r="V14" s="217"/>
      <c r="W14" s="217"/>
      <c r="X14" s="217"/>
      <c r="Y14" s="279"/>
      <c r="Z14" s="282" t="s">
        <v>197</v>
      </c>
      <c r="AA14" s="282"/>
      <c r="AB14" s="282"/>
      <c r="AC14" s="282"/>
      <c r="AD14" s="287" t="s">
        <v>197</v>
      </c>
      <c r="AE14" s="287"/>
      <c r="AF14" s="287"/>
      <c r="AG14" s="287"/>
      <c r="AH14" s="287"/>
      <c r="AI14" s="287"/>
      <c r="AJ14" s="287"/>
      <c r="AK14" s="287"/>
      <c r="AL14" s="283" t="s">
        <v>197</v>
      </c>
      <c r="AM14" s="238"/>
      <c r="AN14" s="238"/>
      <c r="AO14" s="296"/>
      <c r="AP14" s="261" t="s">
        <v>215</v>
      </c>
      <c r="AQ14" s="1"/>
      <c r="AR14" s="1"/>
      <c r="AS14" s="1"/>
      <c r="AT14" s="1"/>
      <c r="AU14" s="1"/>
      <c r="AV14" s="1"/>
      <c r="AW14" s="1"/>
      <c r="AX14" s="1"/>
      <c r="AY14" s="1"/>
      <c r="AZ14" s="1"/>
      <c r="BA14" s="1"/>
      <c r="BB14" s="1"/>
      <c r="BC14" s="1"/>
      <c r="BD14" s="1"/>
      <c r="BE14" s="1"/>
      <c r="BF14" s="269"/>
      <c r="BG14" s="274">
        <v>31120</v>
      </c>
      <c r="BH14" s="217"/>
      <c r="BI14" s="217"/>
      <c r="BJ14" s="217"/>
      <c r="BK14" s="217"/>
      <c r="BL14" s="217"/>
      <c r="BM14" s="217"/>
      <c r="BN14" s="279"/>
      <c r="BO14" s="282">
        <v>4</v>
      </c>
      <c r="BP14" s="282"/>
      <c r="BQ14" s="282"/>
      <c r="BR14" s="282"/>
      <c r="BS14" s="287" t="s">
        <v>197</v>
      </c>
      <c r="BT14" s="287"/>
      <c r="BU14" s="287"/>
      <c r="BV14" s="287"/>
      <c r="BW14" s="287"/>
      <c r="BX14" s="287"/>
      <c r="BY14" s="287"/>
      <c r="BZ14" s="287"/>
      <c r="CA14" s="287"/>
      <c r="CB14" s="325"/>
      <c r="CD14" s="261" t="s">
        <v>61</v>
      </c>
      <c r="CE14" s="1"/>
      <c r="CF14" s="1"/>
      <c r="CG14" s="1"/>
      <c r="CH14" s="1"/>
      <c r="CI14" s="1"/>
      <c r="CJ14" s="1"/>
      <c r="CK14" s="1"/>
      <c r="CL14" s="1"/>
      <c r="CM14" s="1"/>
      <c r="CN14" s="1"/>
      <c r="CO14" s="1"/>
      <c r="CP14" s="1"/>
      <c r="CQ14" s="269"/>
      <c r="CR14" s="274">
        <v>192301</v>
      </c>
      <c r="CS14" s="217"/>
      <c r="CT14" s="217"/>
      <c r="CU14" s="217"/>
      <c r="CV14" s="217"/>
      <c r="CW14" s="217"/>
      <c r="CX14" s="217"/>
      <c r="CY14" s="279"/>
      <c r="CZ14" s="282">
        <v>5.2</v>
      </c>
      <c r="DA14" s="282"/>
      <c r="DB14" s="282"/>
      <c r="DC14" s="282"/>
      <c r="DD14" s="288" t="s">
        <v>197</v>
      </c>
      <c r="DE14" s="217"/>
      <c r="DF14" s="217"/>
      <c r="DG14" s="217"/>
      <c r="DH14" s="217"/>
      <c r="DI14" s="217"/>
      <c r="DJ14" s="217"/>
      <c r="DK14" s="217"/>
      <c r="DL14" s="217"/>
      <c r="DM14" s="217"/>
      <c r="DN14" s="217"/>
      <c r="DO14" s="217"/>
      <c r="DP14" s="279"/>
      <c r="DQ14" s="288">
        <v>190982</v>
      </c>
      <c r="DR14" s="217"/>
      <c r="DS14" s="217"/>
      <c r="DT14" s="217"/>
      <c r="DU14" s="217"/>
      <c r="DV14" s="217"/>
      <c r="DW14" s="217"/>
      <c r="DX14" s="217"/>
      <c r="DY14" s="217"/>
      <c r="DZ14" s="217"/>
      <c r="EA14" s="217"/>
      <c r="EB14" s="217"/>
      <c r="EC14" s="326"/>
    </row>
    <row r="15" spans="2:143" ht="11.25" customHeight="1">
      <c r="B15" s="261" t="s">
        <v>351</v>
      </c>
      <c r="C15" s="1"/>
      <c r="D15" s="1"/>
      <c r="E15" s="1"/>
      <c r="F15" s="1"/>
      <c r="G15" s="1"/>
      <c r="H15" s="1"/>
      <c r="I15" s="1"/>
      <c r="J15" s="1"/>
      <c r="K15" s="1"/>
      <c r="L15" s="1"/>
      <c r="M15" s="1"/>
      <c r="N15" s="1"/>
      <c r="O15" s="1"/>
      <c r="P15" s="1"/>
      <c r="Q15" s="269"/>
      <c r="R15" s="274">
        <v>5722</v>
      </c>
      <c r="S15" s="217"/>
      <c r="T15" s="217"/>
      <c r="U15" s="217"/>
      <c r="V15" s="217"/>
      <c r="W15" s="217"/>
      <c r="X15" s="217"/>
      <c r="Y15" s="279"/>
      <c r="Z15" s="282">
        <v>0.1</v>
      </c>
      <c r="AA15" s="282"/>
      <c r="AB15" s="282"/>
      <c r="AC15" s="282"/>
      <c r="AD15" s="287">
        <v>5722</v>
      </c>
      <c r="AE15" s="287"/>
      <c r="AF15" s="287"/>
      <c r="AG15" s="287"/>
      <c r="AH15" s="287"/>
      <c r="AI15" s="287"/>
      <c r="AJ15" s="287"/>
      <c r="AK15" s="287"/>
      <c r="AL15" s="283">
        <v>0.2</v>
      </c>
      <c r="AM15" s="238"/>
      <c r="AN15" s="238"/>
      <c r="AO15" s="296"/>
      <c r="AP15" s="261" t="s">
        <v>352</v>
      </c>
      <c r="AQ15" s="1"/>
      <c r="AR15" s="1"/>
      <c r="AS15" s="1"/>
      <c r="AT15" s="1"/>
      <c r="AU15" s="1"/>
      <c r="AV15" s="1"/>
      <c r="AW15" s="1"/>
      <c r="AX15" s="1"/>
      <c r="AY15" s="1"/>
      <c r="AZ15" s="1"/>
      <c r="BA15" s="1"/>
      <c r="BB15" s="1"/>
      <c r="BC15" s="1"/>
      <c r="BD15" s="1"/>
      <c r="BE15" s="1"/>
      <c r="BF15" s="269"/>
      <c r="BG15" s="274">
        <v>35100</v>
      </c>
      <c r="BH15" s="217"/>
      <c r="BI15" s="217"/>
      <c r="BJ15" s="217"/>
      <c r="BK15" s="217"/>
      <c r="BL15" s="217"/>
      <c r="BM15" s="217"/>
      <c r="BN15" s="279"/>
      <c r="BO15" s="282">
        <v>4.5</v>
      </c>
      <c r="BP15" s="282"/>
      <c r="BQ15" s="282"/>
      <c r="BR15" s="282"/>
      <c r="BS15" s="287" t="s">
        <v>197</v>
      </c>
      <c r="BT15" s="287"/>
      <c r="BU15" s="287"/>
      <c r="BV15" s="287"/>
      <c r="BW15" s="287"/>
      <c r="BX15" s="287"/>
      <c r="BY15" s="287"/>
      <c r="BZ15" s="287"/>
      <c r="CA15" s="287"/>
      <c r="CB15" s="325"/>
      <c r="CD15" s="261" t="s">
        <v>353</v>
      </c>
      <c r="CE15" s="1"/>
      <c r="CF15" s="1"/>
      <c r="CG15" s="1"/>
      <c r="CH15" s="1"/>
      <c r="CI15" s="1"/>
      <c r="CJ15" s="1"/>
      <c r="CK15" s="1"/>
      <c r="CL15" s="1"/>
      <c r="CM15" s="1"/>
      <c r="CN15" s="1"/>
      <c r="CO15" s="1"/>
      <c r="CP15" s="1"/>
      <c r="CQ15" s="269"/>
      <c r="CR15" s="274">
        <v>303411</v>
      </c>
      <c r="CS15" s="217"/>
      <c r="CT15" s="217"/>
      <c r="CU15" s="217"/>
      <c r="CV15" s="217"/>
      <c r="CW15" s="217"/>
      <c r="CX15" s="217"/>
      <c r="CY15" s="279"/>
      <c r="CZ15" s="282">
        <v>8.1999999999999993</v>
      </c>
      <c r="DA15" s="282"/>
      <c r="DB15" s="282"/>
      <c r="DC15" s="282"/>
      <c r="DD15" s="288">
        <v>11274</v>
      </c>
      <c r="DE15" s="217"/>
      <c r="DF15" s="217"/>
      <c r="DG15" s="217"/>
      <c r="DH15" s="217"/>
      <c r="DI15" s="217"/>
      <c r="DJ15" s="217"/>
      <c r="DK15" s="217"/>
      <c r="DL15" s="217"/>
      <c r="DM15" s="217"/>
      <c r="DN15" s="217"/>
      <c r="DO15" s="217"/>
      <c r="DP15" s="279"/>
      <c r="DQ15" s="288">
        <v>238734</v>
      </c>
      <c r="DR15" s="217"/>
      <c r="DS15" s="217"/>
      <c r="DT15" s="217"/>
      <c r="DU15" s="217"/>
      <c r="DV15" s="217"/>
      <c r="DW15" s="217"/>
      <c r="DX15" s="217"/>
      <c r="DY15" s="217"/>
      <c r="DZ15" s="217"/>
      <c r="EA15" s="217"/>
      <c r="EB15" s="217"/>
      <c r="EC15" s="326"/>
    </row>
    <row r="16" spans="2:143" ht="11.25" customHeight="1">
      <c r="B16" s="261" t="s">
        <v>354</v>
      </c>
      <c r="C16" s="1"/>
      <c r="D16" s="1"/>
      <c r="E16" s="1"/>
      <c r="F16" s="1"/>
      <c r="G16" s="1"/>
      <c r="H16" s="1"/>
      <c r="I16" s="1"/>
      <c r="J16" s="1"/>
      <c r="K16" s="1"/>
      <c r="L16" s="1"/>
      <c r="M16" s="1"/>
      <c r="N16" s="1"/>
      <c r="O16" s="1"/>
      <c r="P16" s="1"/>
      <c r="Q16" s="269"/>
      <c r="R16" s="274">
        <v>14497</v>
      </c>
      <c r="S16" s="217"/>
      <c r="T16" s="217"/>
      <c r="U16" s="217"/>
      <c r="V16" s="217"/>
      <c r="W16" s="217"/>
      <c r="X16" s="217"/>
      <c r="Y16" s="279"/>
      <c r="Z16" s="282">
        <v>0.4</v>
      </c>
      <c r="AA16" s="282"/>
      <c r="AB16" s="282"/>
      <c r="AC16" s="282"/>
      <c r="AD16" s="287">
        <v>14497</v>
      </c>
      <c r="AE16" s="287"/>
      <c r="AF16" s="287"/>
      <c r="AG16" s="287"/>
      <c r="AH16" s="287"/>
      <c r="AI16" s="287"/>
      <c r="AJ16" s="287"/>
      <c r="AK16" s="287"/>
      <c r="AL16" s="283">
        <v>0.6</v>
      </c>
      <c r="AM16" s="238"/>
      <c r="AN16" s="238"/>
      <c r="AO16" s="296"/>
      <c r="AP16" s="261" t="s">
        <v>355</v>
      </c>
      <c r="AQ16" s="1"/>
      <c r="AR16" s="1"/>
      <c r="AS16" s="1"/>
      <c r="AT16" s="1"/>
      <c r="AU16" s="1"/>
      <c r="AV16" s="1"/>
      <c r="AW16" s="1"/>
      <c r="AX16" s="1"/>
      <c r="AY16" s="1"/>
      <c r="AZ16" s="1"/>
      <c r="BA16" s="1"/>
      <c r="BB16" s="1"/>
      <c r="BC16" s="1"/>
      <c r="BD16" s="1"/>
      <c r="BE16" s="1"/>
      <c r="BF16" s="269"/>
      <c r="BG16" s="274" t="s">
        <v>197</v>
      </c>
      <c r="BH16" s="217"/>
      <c r="BI16" s="217"/>
      <c r="BJ16" s="217"/>
      <c r="BK16" s="217"/>
      <c r="BL16" s="217"/>
      <c r="BM16" s="217"/>
      <c r="BN16" s="279"/>
      <c r="BO16" s="282" t="s">
        <v>197</v>
      </c>
      <c r="BP16" s="282"/>
      <c r="BQ16" s="282"/>
      <c r="BR16" s="282"/>
      <c r="BS16" s="287" t="s">
        <v>197</v>
      </c>
      <c r="BT16" s="287"/>
      <c r="BU16" s="287"/>
      <c r="BV16" s="287"/>
      <c r="BW16" s="287"/>
      <c r="BX16" s="287"/>
      <c r="BY16" s="287"/>
      <c r="BZ16" s="287"/>
      <c r="CA16" s="287"/>
      <c r="CB16" s="325"/>
      <c r="CD16" s="261" t="s">
        <v>356</v>
      </c>
      <c r="CE16" s="1"/>
      <c r="CF16" s="1"/>
      <c r="CG16" s="1"/>
      <c r="CH16" s="1"/>
      <c r="CI16" s="1"/>
      <c r="CJ16" s="1"/>
      <c r="CK16" s="1"/>
      <c r="CL16" s="1"/>
      <c r="CM16" s="1"/>
      <c r="CN16" s="1"/>
      <c r="CO16" s="1"/>
      <c r="CP16" s="1"/>
      <c r="CQ16" s="269"/>
      <c r="CR16" s="274" t="s">
        <v>197</v>
      </c>
      <c r="CS16" s="217"/>
      <c r="CT16" s="217"/>
      <c r="CU16" s="217"/>
      <c r="CV16" s="217"/>
      <c r="CW16" s="217"/>
      <c r="CX16" s="217"/>
      <c r="CY16" s="279"/>
      <c r="CZ16" s="282" t="s">
        <v>197</v>
      </c>
      <c r="DA16" s="282"/>
      <c r="DB16" s="282"/>
      <c r="DC16" s="282"/>
      <c r="DD16" s="288" t="s">
        <v>197</v>
      </c>
      <c r="DE16" s="217"/>
      <c r="DF16" s="217"/>
      <c r="DG16" s="217"/>
      <c r="DH16" s="217"/>
      <c r="DI16" s="217"/>
      <c r="DJ16" s="217"/>
      <c r="DK16" s="217"/>
      <c r="DL16" s="217"/>
      <c r="DM16" s="217"/>
      <c r="DN16" s="217"/>
      <c r="DO16" s="217"/>
      <c r="DP16" s="279"/>
      <c r="DQ16" s="288" t="s">
        <v>197</v>
      </c>
      <c r="DR16" s="217"/>
      <c r="DS16" s="217"/>
      <c r="DT16" s="217"/>
      <c r="DU16" s="217"/>
      <c r="DV16" s="217"/>
      <c r="DW16" s="217"/>
      <c r="DX16" s="217"/>
      <c r="DY16" s="217"/>
      <c r="DZ16" s="217"/>
      <c r="EA16" s="217"/>
      <c r="EB16" s="217"/>
      <c r="EC16" s="326"/>
    </row>
    <row r="17" spans="2:133" ht="11.25" customHeight="1">
      <c r="B17" s="261" t="s">
        <v>357</v>
      </c>
      <c r="C17" s="1"/>
      <c r="D17" s="1"/>
      <c r="E17" s="1"/>
      <c r="F17" s="1"/>
      <c r="G17" s="1"/>
      <c r="H17" s="1"/>
      <c r="I17" s="1"/>
      <c r="J17" s="1"/>
      <c r="K17" s="1"/>
      <c r="L17" s="1"/>
      <c r="M17" s="1"/>
      <c r="N17" s="1"/>
      <c r="O17" s="1"/>
      <c r="P17" s="1"/>
      <c r="Q17" s="269"/>
      <c r="R17" s="274">
        <v>30586</v>
      </c>
      <c r="S17" s="217"/>
      <c r="T17" s="217"/>
      <c r="U17" s="217"/>
      <c r="V17" s="217"/>
      <c r="W17" s="217"/>
      <c r="X17" s="217"/>
      <c r="Y17" s="279"/>
      <c r="Z17" s="282">
        <v>0.8</v>
      </c>
      <c r="AA17" s="282"/>
      <c r="AB17" s="282"/>
      <c r="AC17" s="282"/>
      <c r="AD17" s="287">
        <v>30586</v>
      </c>
      <c r="AE17" s="287"/>
      <c r="AF17" s="287"/>
      <c r="AG17" s="287"/>
      <c r="AH17" s="287"/>
      <c r="AI17" s="287"/>
      <c r="AJ17" s="287"/>
      <c r="AK17" s="287"/>
      <c r="AL17" s="283">
        <v>1.2</v>
      </c>
      <c r="AM17" s="238"/>
      <c r="AN17" s="238"/>
      <c r="AO17" s="296"/>
      <c r="AP17" s="261" t="s">
        <v>358</v>
      </c>
      <c r="AQ17" s="1"/>
      <c r="AR17" s="1"/>
      <c r="AS17" s="1"/>
      <c r="AT17" s="1"/>
      <c r="AU17" s="1"/>
      <c r="AV17" s="1"/>
      <c r="AW17" s="1"/>
      <c r="AX17" s="1"/>
      <c r="AY17" s="1"/>
      <c r="AZ17" s="1"/>
      <c r="BA17" s="1"/>
      <c r="BB17" s="1"/>
      <c r="BC17" s="1"/>
      <c r="BD17" s="1"/>
      <c r="BE17" s="1"/>
      <c r="BF17" s="269"/>
      <c r="BG17" s="274" t="s">
        <v>197</v>
      </c>
      <c r="BH17" s="217"/>
      <c r="BI17" s="217"/>
      <c r="BJ17" s="217"/>
      <c r="BK17" s="217"/>
      <c r="BL17" s="217"/>
      <c r="BM17" s="217"/>
      <c r="BN17" s="279"/>
      <c r="BO17" s="282" t="s">
        <v>197</v>
      </c>
      <c r="BP17" s="282"/>
      <c r="BQ17" s="282"/>
      <c r="BR17" s="282"/>
      <c r="BS17" s="287" t="s">
        <v>197</v>
      </c>
      <c r="BT17" s="287"/>
      <c r="BU17" s="287"/>
      <c r="BV17" s="287"/>
      <c r="BW17" s="287"/>
      <c r="BX17" s="287"/>
      <c r="BY17" s="287"/>
      <c r="BZ17" s="287"/>
      <c r="CA17" s="287"/>
      <c r="CB17" s="325"/>
      <c r="CD17" s="261" t="s">
        <v>360</v>
      </c>
      <c r="CE17" s="1"/>
      <c r="CF17" s="1"/>
      <c r="CG17" s="1"/>
      <c r="CH17" s="1"/>
      <c r="CI17" s="1"/>
      <c r="CJ17" s="1"/>
      <c r="CK17" s="1"/>
      <c r="CL17" s="1"/>
      <c r="CM17" s="1"/>
      <c r="CN17" s="1"/>
      <c r="CO17" s="1"/>
      <c r="CP17" s="1"/>
      <c r="CQ17" s="269"/>
      <c r="CR17" s="274">
        <v>319200</v>
      </c>
      <c r="CS17" s="217"/>
      <c r="CT17" s="217"/>
      <c r="CU17" s="217"/>
      <c r="CV17" s="217"/>
      <c r="CW17" s="217"/>
      <c r="CX17" s="217"/>
      <c r="CY17" s="279"/>
      <c r="CZ17" s="282">
        <v>8.6</v>
      </c>
      <c r="DA17" s="282"/>
      <c r="DB17" s="282"/>
      <c r="DC17" s="282"/>
      <c r="DD17" s="288" t="s">
        <v>197</v>
      </c>
      <c r="DE17" s="217"/>
      <c r="DF17" s="217"/>
      <c r="DG17" s="217"/>
      <c r="DH17" s="217"/>
      <c r="DI17" s="217"/>
      <c r="DJ17" s="217"/>
      <c r="DK17" s="217"/>
      <c r="DL17" s="217"/>
      <c r="DM17" s="217"/>
      <c r="DN17" s="217"/>
      <c r="DO17" s="217"/>
      <c r="DP17" s="279"/>
      <c r="DQ17" s="288">
        <v>319200</v>
      </c>
      <c r="DR17" s="217"/>
      <c r="DS17" s="217"/>
      <c r="DT17" s="217"/>
      <c r="DU17" s="217"/>
      <c r="DV17" s="217"/>
      <c r="DW17" s="217"/>
      <c r="DX17" s="217"/>
      <c r="DY17" s="217"/>
      <c r="DZ17" s="217"/>
      <c r="EA17" s="217"/>
      <c r="EB17" s="217"/>
      <c r="EC17" s="326"/>
    </row>
    <row r="18" spans="2:133" ht="11.25" customHeight="1">
      <c r="B18" s="261" t="s">
        <v>218</v>
      </c>
      <c r="C18" s="1"/>
      <c r="D18" s="1"/>
      <c r="E18" s="1"/>
      <c r="F18" s="1"/>
      <c r="G18" s="1"/>
      <c r="H18" s="1"/>
      <c r="I18" s="1"/>
      <c r="J18" s="1"/>
      <c r="K18" s="1"/>
      <c r="L18" s="1"/>
      <c r="M18" s="1"/>
      <c r="N18" s="1"/>
      <c r="O18" s="1"/>
      <c r="P18" s="1"/>
      <c r="Q18" s="269"/>
      <c r="R18" s="274">
        <v>3423</v>
      </c>
      <c r="S18" s="217"/>
      <c r="T18" s="217"/>
      <c r="U18" s="217"/>
      <c r="V18" s="217"/>
      <c r="W18" s="217"/>
      <c r="X18" s="217"/>
      <c r="Y18" s="279"/>
      <c r="Z18" s="282">
        <v>0.1</v>
      </c>
      <c r="AA18" s="282"/>
      <c r="AB18" s="282"/>
      <c r="AC18" s="282"/>
      <c r="AD18" s="287">
        <v>3423</v>
      </c>
      <c r="AE18" s="287"/>
      <c r="AF18" s="287"/>
      <c r="AG18" s="287"/>
      <c r="AH18" s="287"/>
      <c r="AI18" s="287"/>
      <c r="AJ18" s="287"/>
      <c r="AK18" s="287"/>
      <c r="AL18" s="283">
        <v>0.1</v>
      </c>
      <c r="AM18" s="238"/>
      <c r="AN18" s="238"/>
      <c r="AO18" s="296"/>
      <c r="AP18" s="261" t="s">
        <v>96</v>
      </c>
      <c r="AQ18" s="1"/>
      <c r="AR18" s="1"/>
      <c r="AS18" s="1"/>
      <c r="AT18" s="1"/>
      <c r="AU18" s="1"/>
      <c r="AV18" s="1"/>
      <c r="AW18" s="1"/>
      <c r="AX18" s="1"/>
      <c r="AY18" s="1"/>
      <c r="AZ18" s="1"/>
      <c r="BA18" s="1"/>
      <c r="BB18" s="1"/>
      <c r="BC18" s="1"/>
      <c r="BD18" s="1"/>
      <c r="BE18" s="1"/>
      <c r="BF18" s="269"/>
      <c r="BG18" s="274" t="s">
        <v>197</v>
      </c>
      <c r="BH18" s="217"/>
      <c r="BI18" s="217"/>
      <c r="BJ18" s="217"/>
      <c r="BK18" s="217"/>
      <c r="BL18" s="217"/>
      <c r="BM18" s="217"/>
      <c r="BN18" s="279"/>
      <c r="BO18" s="282" t="s">
        <v>197</v>
      </c>
      <c r="BP18" s="282"/>
      <c r="BQ18" s="282"/>
      <c r="BR18" s="282"/>
      <c r="BS18" s="287" t="s">
        <v>197</v>
      </c>
      <c r="BT18" s="287"/>
      <c r="BU18" s="287"/>
      <c r="BV18" s="287"/>
      <c r="BW18" s="287"/>
      <c r="BX18" s="287"/>
      <c r="BY18" s="287"/>
      <c r="BZ18" s="287"/>
      <c r="CA18" s="287"/>
      <c r="CB18" s="325"/>
      <c r="CD18" s="261" t="s">
        <v>361</v>
      </c>
      <c r="CE18" s="1"/>
      <c r="CF18" s="1"/>
      <c r="CG18" s="1"/>
      <c r="CH18" s="1"/>
      <c r="CI18" s="1"/>
      <c r="CJ18" s="1"/>
      <c r="CK18" s="1"/>
      <c r="CL18" s="1"/>
      <c r="CM18" s="1"/>
      <c r="CN18" s="1"/>
      <c r="CO18" s="1"/>
      <c r="CP18" s="1"/>
      <c r="CQ18" s="269"/>
      <c r="CR18" s="274" t="s">
        <v>197</v>
      </c>
      <c r="CS18" s="217"/>
      <c r="CT18" s="217"/>
      <c r="CU18" s="217"/>
      <c r="CV18" s="217"/>
      <c r="CW18" s="217"/>
      <c r="CX18" s="217"/>
      <c r="CY18" s="279"/>
      <c r="CZ18" s="282" t="s">
        <v>197</v>
      </c>
      <c r="DA18" s="282"/>
      <c r="DB18" s="282"/>
      <c r="DC18" s="282"/>
      <c r="DD18" s="288" t="s">
        <v>197</v>
      </c>
      <c r="DE18" s="217"/>
      <c r="DF18" s="217"/>
      <c r="DG18" s="217"/>
      <c r="DH18" s="217"/>
      <c r="DI18" s="217"/>
      <c r="DJ18" s="217"/>
      <c r="DK18" s="217"/>
      <c r="DL18" s="217"/>
      <c r="DM18" s="217"/>
      <c r="DN18" s="217"/>
      <c r="DO18" s="217"/>
      <c r="DP18" s="279"/>
      <c r="DQ18" s="288" t="s">
        <v>197</v>
      </c>
      <c r="DR18" s="217"/>
      <c r="DS18" s="217"/>
      <c r="DT18" s="217"/>
      <c r="DU18" s="217"/>
      <c r="DV18" s="217"/>
      <c r="DW18" s="217"/>
      <c r="DX18" s="217"/>
      <c r="DY18" s="217"/>
      <c r="DZ18" s="217"/>
      <c r="EA18" s="217"/>
      <c r="EB18" s="217"/>
      <c r="EC18" s="326"/>
    </row>
    <row r="19" spans="2:133" ht="11.25" customHeight="1">
      <c r="B19" s="261" t="s">
        <v>362</v>
      </c>
      <c r="C19" s="1"/>
      <c r="D19" s="1"/>
      <c r="E19" s="1"/>
      <c r="F19" s="1"/>
      <c r="G19" s="1"/>
      <c r="H19" s="1"/>
      <c r="I19" s="1"/>
      <c r="J19" s="1"/>
      <c r="K19" s="1"/>
      <c r="L19" s="1"/>
      <c r="M19" s="1"/>
      <c r="N19" s="1"/>
      <c r="O19" s="1"/>
      <c r="P19" s="1"/>
      <c r="Q19" s="269"/>
      <c r="R19" s="274">
        <v>26834</v>
      </c>
      <c r="S19" s="217"/>
      <c r="T19" s="217"/>
      <c r="U19" s="217"/>
      <c r="V19" s="217"/>
      <c r="W19" s="217"/>
      <c r="X19" s="217"/>
      <c r="Y19" s="279"/>
      <c r="Z19" s="282">
        <v>0.7</v>
      </c>
      <c r="AA19" s="282"/>
      <c r="AB19" s="282"/>
      <c r="AC19" s="282"/>
      <c r="AD19" s="287">
        <v>26834</v>
      </c>
      <c r="AE19" s="287"/>
      <c r="AF19" s="287"/>
      <c r="AG19" s="287"/>
      <c r="AH19" s="287"/>
      <c r="AI19" s="287"/>
      <c r="AJ19" s="287"/>
      <c r="AK19" s="287"/>
      <c r="AL19" s="283">
        <v>1</v>
      </c>
      <c r="AM19" s="238"/>
      <c r="AN19" s="238"/>
      <c r="AO19" s="296"/>
      <c r="AP19" s="261" t="s">
        <v>251</v>
      </c>
      <c r="AQ19" s="1"/>
      <c r="AR19" s="1"/>
      <c r="AS19" s="1"/>
      <c r="AT19" s="1"/>
      <c r="AU19" s="1"/>
      <c r="AV19" s="1"/>
      <c r="AW19" s="1"/>
      <c r="AX19" s="1"/>
      <c r="AY19" s="1"/>
      <c r="AZ19" s="1"/>
      <c r="BA19" s="1"/>
      <c r="BB19" s="1"/>
      <c r="BC19" s="1"/>
      <c r="BD19" s="1"/>
      <c r="BE19" s="1"/>
      <c r="BF19" s="269"/>
      <c r="BG19" s="274" t="s">
        <v>197</v>
      </c>
      <c r="BH19" s="217"/>
      <c r="BI19" s="217"/>
      <c r="BJ19" s="217"/>
      <c r="BK19" s="217"/>
      <c r="BL19" s="217"/>
      <c r="BM19" s="217"/>
      <c r="BN19" s="279"/>
      <c r="BO19" s="282" t="s">
        <v>197</v>
      </c>
      <c r="BP19" s="282"/>
      <c r="BQ19" s="282"/>
      <c r="BR19" s="282"/>
      <c r="BS19" s="287" t="s">
        <v>197</v>
      </c>
      <c r="BT19" s="287"/>
      <c r="BU19" s="287"/>
      <c r="BV19" s="287"/>
      <c r="BW19" s="287"/>
      <c r="BX19" s="287"/>
      <c r="BY19" s="287"/>
      <c r="BZ19" s="287"/>
      <c r="CA19" s="287"/>
      <c r="CB19" s="325"/>
      <c r="CD19" s="261" t="s">
        <v>364</v>
      </c>
      <c r="CE19" s="1"/>
      <c r="CF19" s="1"/>
      <c r="CG19" s="1"/>
      <c r="CH19" s="1"/>
      <c r="CI19" s="1"/>
      <c r="CJ19" s="1"/>
      <c r="CK19" s="1"/>
      <c r="CL19" s="1"/>
      <c r="CM19" s="1"/>
      <c r="CN19" s="1"/>
      <c r="CO19" s="1"/>
      <c r="CP19" s="1"/>
      <c r="CQ19" s="269"/>
      <c r="CR19" s="274" t="s">
        <v>197</v>
      </c>
      <c r="CS19" s="217"/>
      <c r="CT19" s="217"/>
      <c r="CU19" s="217"/>
      <c r="CV19" s="217"/>
      <c r="CW19" s="217"/>
      <c r="CX19" s="217"/>
      <c r="CY19" s="279"/>
      <c r="CZ19" s="282" t="s">
        <v>197</v>
      </c>
      <c r="DA19" s="282"/>
      <c r="DB19" s="282"/>
      <c r="DC19" s="282"/>
      <c r="DD19" s="288" t="s">
        <v>197</v>
      </c>
      <c r="DE19" s="217"/>
      <c r="DF19" s="217"/>
      <c r="DG19" s="217"/>
      <c r="DH19" s="217"/>
      <c r="DI19" s="217"/>
      <c r="DJ19" s="217"/>
      <c r="DK19" s="217"/>
      <c r="DL19" s="217"/>
      <c r="DM19" s="217"/>
      <c r="DN19" s="217"/>
      <c r="DO19" s="217"/>
      <c r="DP19" s="279"/>
      <c r="DQ19" s="288" t="s">
        <v>197</v>
      </c>
      <c r="DR19" s="217"/>
      <c r="DS19" s="217"/>
      <c r="DT19" s="217"/>
      <c r="DU19" s="217"/>
      <c r="DV19" s="217"/>
      <c r="DW19" s="217"/>
      <c r="DX19" s="217"/>
      <c r="DY19" s="217"/>
      <c r="DZ19" s="217"/>
      <c r="EA19" s="217"/>
      <c r="EB19" s="217"/>
      <c r="EC19" s="326"/>
    </row>
    <row r="20" spans="2:133" ht="11.25" customHeight="1">
      <c r="B20" s="262" t="s">
        <v>365</v>
      </c>
      <c r="C20" s="266"/>
      <c r="D20" s="266"/>
      <c r="E20" s="266"/>
      <c r="F20" s="266"/>
      <c r="G20" s="266"/>
      <c r="H20" s="266"/>
      <c r="I20" s="266"/>
      <c r="J20" s="266"/>
      <c r="K20" s="266"/>
      <c r="L20" s="266"/>
      <c r="M20" s="266"/>
      <c r="N20" s="266"/>
      <c r="O20" s="266"/>
      <c r="P20" s="266"/>
      <c r="Q20" s="270"/>
      <c r="R20" s="274">
        <v>329</v>
      </c>
      <c r="S20" s="217"/>
      <c r="T20" s="217"/>
      <c r="U20" s="217"/>
      <c r="V20" s="217"/>
      <c r="W20" s="217"/>
      <c r="X20" s="217"/>
      <c r="Y20" s="279"/>
      <c r="Z20" s="282">
        <v>0</v>
      </c>
      <c r="AA20" s="282"/>
      <c r="AB20" s="282"/>
      <c r="AC20" s="282"/>
      <c r="AD20" s="287">
        <v>329</v>
      </c>
      <c r="AE20" s="287"/>
      <c r="AF20" s="287"/>
      <c r="AG20" s="287"/>
      <c r="AH20" s="287"/>
      <c r="AI20" s="287"/>
      <c r="AJ20" s="287"/>
      <c r="AK20" s="287"/>
      <c r="AL20" s="283">
        <v>0</v>
      </c>
      <c r="AM20" s="238"/>
      <c r="AN20" s="238"/>
      <c r="AO20" s="296"/>
      <c r="AP20" s="261" t="s">
        <v>366</v>
      </c>
      <c r="AQ20" s="1"/>
      <c r="AR20" s="1"/>
      <c r="AS20" s="1"/>
      <c r="AT20" s="1"/>
      <c r="AU20" s="1"/>
      <c r="AV20" s="1"/>
      <c r="AW20" s="1"/>
      <c r="AX20" s="1"/>
      <c r="AY20" s="1"/>
      <c r="AZ20" s="1"/>
      <c r="BA20" s="1"/>
      <c r="BB20" s="1"/>
      <c r="BC20" s="1"/>
      <c r="BD20" s="1"/>
      <c r="BE20" s="1"/>
      <c r="BF20" s="269"/>
      <c r="BG20" s="274" t="s">
        <v>197</v>
      </c>
      <c r="BH20" s="217"/>
      <c r="BI20" s="217"/>
      <c r="BJ20" s="217"/>
      <c r="BK20" s="217"/>
      <c r="BL20" s="217"/>
      <c r="BM20" s="217"/>
      <c r="BN20" s="279"/>
      <c r="BO20" s="282" t="s">
        <v>197</v>
      </c>
      <c r="BP20" s="282"/>
      <c r="BQ20" s="282"/>
      <c r="BR20" s="282"/>
      <c r="BS20" s="287" t="s">
        <v>197</v>
      </c>
      <c r="BT20" s="287"/>
      <c r="BU20" s="287"/>
      <c r="BV20" s="287"/>
      <c r="BW20" s="287"/>
      <c r="BX20" s="287"/>
      <c r="BY20" s="287"/>
      <c r="BZ20" s="287"/>
      <c r="CA20" s="287"/>
      <c r="CB20" s="325"/>
      <c r="CD20" s="261" t="s">
        <v>189</v>
      </c>
      <c r="CE20" s="1"/>
      <c r="CF20" s="1"/>
      <c r="CG20" s="1"/>
      <c r="CH20" s="1"/>
      <c r="CI20" s="1"/>
      <c r="CJ20" s="1"/>
      <c r="CK20" s="1"/>
      <c r="CL20" s="1"/>
      <c r="CM20" s="1"/>
      <c r="CN20" s="1"/>
      <c r="CO20" s="1"/>
      <c r="CP20" s="1"/>
      <c r="CQ20" s="269"/>
      <c r="CR20" s="274">
        <v>3706532</v>
      </c>
      <c r="CS20" s="217"/>
      <c r="CT20" s="217"/>
      <c r="CU20" s="217"/>
      <c r="CV20" s="217"/>
      <c r="CW20" s="217"/>
      <c r="CX20" s="217"/>
      <c r="CY20" s="279"/>
      <c r="CZ20" s="282">
        <v>100</v>
      </c>
      <c r="DA20" s="282"/>
      <c r="DB20" s="282"/>
      <c r="DC20" s="282"/>
      <c r="DD20" s="288">
        <v>105022</v>
      </c>
      <c r="DE20" s="217"/>
      <c r="DF20" s="217"/>
      <c r="DG20" s="217"/>
      <c r="DH20" s="217"/>
      <c r="DI20" s="217"/>
      <c r="DJ20" s="217"/>
      <c r="DK20" s="217"/>
      <c r="DL20" s="217"/>
      <c r="DM20" s="217"/>
      <c r="DN20" s="217"/>
      <c r="DO20" s="217"/>
      <c r="DP20" s="279"/>
      <c r="DQ20" s="288">
        <v>2884799</v>
      </c>
      <c r="DR20" s="217"/>
      <c r="DS20" s="217"/>
      <c r="DT20" s="217"/>
      <c r="DU20" s="217"/>
      <c r="DV20" s="217"/>
      <c r="DW20" s="217"/>
      <c r="DX20" s="217"/>
      <c r="DY20" s="217"/>
      <c r="DZ20" s="217"/>
      <c r="EA20" s="217"/>
      <c r="EB20" s="217"/>
      <c r="EC20" s="326"/>
    </row>
    <row r="21" spans="2:133" ht="11.25" customHeight="1">
      <c r="B21" s="261" t="s">
        <v>343</v>
      </c>
      <c r="C21" s="1"/>
      <c r="D21" s="1"/>
      <c r="E21" s="1"/>
      <c r="F21" s="1"/>
      <c r="G21" s="1"/>
      <c r="H21" s="1"/>
      <c r="I21" s="1"/>
      <c r="J21" s="1"/>
      <c r="K21" s="1"/>
      <c r="L21" s="1"/>
      <c r="M21" s="1"/>
      <c r="N21" s="1"/>
      <c r="O21" s="1"/>
      <c r="P21" s="1"/>
      <c r="Q21" s="269"/>
      <c r="R21" s="274">
        <v>1634694</v>
      </c>
      <c r="S21" s="217"/>
      <c r="T21" s="217"/>
      <c r="U21" s="217"/>
      <c r="V21" s="217"/>
      <c r="W21" s="217"/>
      <c r="X21" s="217"/>
      <c r="Y21" s="279"/>
      <c r="Z21" s="282">
        <v>42.3</v>
      </c>
      <c r="AA21" s="282"/>
      <c r="AB21" s="282"/>
      <c r="AC21" s="282"/>
      <c r="AD21" s="287">
        <v>1544278</v>
      </c>
      <c r="AE21" s="287"/>
      <c r="AF21" s="287"/>
      <c r="AG21" s="287"/>
      <c r="AH21" s="287"/>
      <c r="AI21" s="287"/>
      <c r="AJ21" s="287"/>
      <c r="AK21" s="287"/>
      <c r="AL21" s="283">
        <v>59.4</v>
      </c>
      <c r="AM21" s="238"/>
      <c r="AN21" s="238"/>
      <c r="AO21" s="296"/>
      <c r="AP21" s="261" t="s">
        <v>368</v>
      </c>
      <c r="AQ21" s="300"/>
      <c r="AR21" s="300"/>
      <c r="AS21" s="300"/>
      <c r="AT21" s="300"/>
      <c r="AU21" s="300"/>
      <c r="AV21" s="300"/>
      <c r="AW21" s="300"/>
      <c r="AX21" s="300"/>
      <c r="AY21" s="300"/>
      <c r="AZ21" s="300"/>
      <c r="BA21" s="300"/>
      <c r="BB21" s="300"/>
      <c r="BC21" s="300"/>
      <c r="BD21" s="300"/>
      <c r="BE21" s="300"/>
      <c r="BF21" s="314"/>
      <c r="BG21" s="274" t="s">
        <v>197</v>
      </c>
      <c r="BH21" s="217"/>
      <c r="BI21" s="217"/>
      <c r="BJ21" s="217"/>
      <c r="BK21" s="217"/>
      <c r="BL21" s="217"/>
      <c r="BM21" s="217"/>
      <c r="BN21" s="279"/>
      <c r="BO21" s="282" t="s">
        <v>197</v>
      </c>
      <c r="BP21" s="282"/>
      <c r="BQ21" s="282"/>
      <c r="BR21" s="282"/>
      <c r="BS21" s="287" t="s">
        <v>197</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293</v>
      </c>
      <c r="C22" s="1"/>
      <c r="D22" s="1"/>
      <c r="E22" s="1"/>
      <c r="F22" s="1"/>
      <c r="G22" s="1"/>
      <c r="H22" s="1"/>
      <c r="I22" s="1"/>
      <c r="J22" s="1"/>
      <c r="K22" s="1"/>
      <c r="L22" s="1"/>
      <c r="M22" s="1"/>
      <c r="N22" s="1"/>
      <c r="O22" s="1"/>
      <c r="P22" s="1"/>
      <c r="Q22" s="269"/>
      <c r="R22" s="274">
        <v>1544278</v>
      </c>
      <c r="S22" s="217"/>
      <c r="T22" s="217"/>
      <c r="U22" s="217"/>
      <c r="V22" s="217"/>
      <c r="W22" s="217"/>
      <c r="X22" s="217"/>
      <c r="Y22" s="279"/>
      <c r="Z22" s="282">
        <v>39.9</v>
      </c>
      <c r="AA22" s="282"/>
      <c r="AB22" s="282"/>
      <c r="AC22" s="282"/>
      <c r="AD22" s="287">
        <v>1544278</v>
      </c>
      <c r="AE22" s="287"/>
      <c r="AF22" s="287"/>
      <c r="AG22" s="287"/>
      <c r="AH22" s="287"/>
      <c r="AI22" s="287"/>
      <c r="AJ22" s="287"/>
      <c r="AK22" s="287"/>
      <c r="AL22" s="283">
        <v>59.4</v>
      </c>
      <c r="AM22" s="238"/>
      <c r="AN22" s="238"/>
      <c r="AO22" s="296"/>
      <c r="AP22" s="261" t="s">
        <v>369</v>
      </c>
      <c r="AQ22" s="300"/>
      <c r="AR22" s="300"/>
      <c r="AS22" s="300"/>
      <c r="AT22" s="300"/>
      <c r="AU22" s="300"/>
      <c r="AV22" s="300"/>
      <c r="AW22" s="300"/>
      <c r="AX22" s="300"/>
      <c r="AY22" s="300"/>
      <c r="AZ22" s="300"/>
      <c r="BA22" s="300"/>
      <c r="BB22" s="300"/>
      <c r="BC22" s="300"/>
      <c r="BD22" s="300"/>
      <c r="BE22" s="300"/>
      <c r="BF22" s="314"/>
      <c r="BG22" s="274" t="s">
        <v>197</v>
      </c>
      <c r="BH22" s="217"/>
      <c r="BI22" s="217"/>
      <c r="BJ22" s="217"/>
      <c r="BK22" s="217"/>
      <c r="BL22" s="217"/>
      <c r="BM22" s="217"/>
      <c r="BN22" s="279"/>
      <c r="BO22" s="282" t="s">
        <v>197</v>
      </c>
      <c r="BP22" s="282"/>
      <c r="BQ22" s="282"/>
      <c r="BR22" s="282"/>
      <c r="BS22" s="287" t="s">
        <v>197</v>
      </c>
      <c r="BT22" s="287"/>
      <c r="BU22" s="287"/>
      <c r="BV22" s="287"/>
      <c r="BW22" s="287"/>
      <c r="BX22" s="287"/>
      <c r="BY22" s="287"/>
      <c r="BZ22" s="287"/>
      <c r="CA22" s="287"/>
      <c r="CB22" s="325"/>
      <c r="CD22" s="182" t="s">
        <v>371</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291</v>
      </c>
      <c r="C23" s="1"/>
      <c r="D23" s="1"/>
      <c r="E23" s="1"/>
      <c r="F23" s="1"/>
      <c r="G23" s="1"/>
      <c r="H23" s="1"/>
      <c r="I23" s="1"/>
      <c r="J23" s="1"/>
      <c r="K23" s="1"/>
      <c r="L23" s="1"/>
      <c r="M23" s="1"/>
      <c r="N23" s="1"/>
      <c r="O23" s="1"/>
      <c r="P23" s="1"/>
      <c r="Q23" s="269"/>
      <c r="R23" s="274">
        <v>90416</v>
      </c>
      <c r="S23" s="217"/>
      <c r="T23" s="217"/>
      <c r="U23" s="217"/>
      <c r="V23" s="217"/>
      <c r="W23" s="217"/>
      <c r="X23" s="217"/>
      <c r="Y23" s="279"/>
      <c r="Z23" s="282">
        <v>2.2999999999999998</v>
      </c>
      <c r="AA23" s="282"/>
      <c r="AB23" s="282"/>
      <c r="AC23" s="282"/>
      <c r="AD23" s="287" t="s">
        <v>197</v>
      </c>
      <c r="AE23" s="287"/>
      <c r="AF23" s="287"/>
      <c r="AG23" s="287"/>
      <c r="AH23" s="287"/>
      <c r="AI23" s="287"/>
      <c r="AJ23" s="287"/>
      <c r="AK23" s="287"/>
      <c r="AL23" s="283" t="s">
        <v>197</v>
      </c>
      <c r="AM23" s="238"/>
      <c r="AN23" s="238"/>
      <c r="AO23" s="296"/>
      <c r="AP23" s="261" t="s">
        <v>114</v>
      </c>
      <c r="AQ23" s="300"/>
      <c r="AR23" s="300"/>
      <c r="AS23" s="300"/>
      <c r="AT23" s="300"/>
      <c r="AU23" s="300"/>
      <c r="AV23" s="300"/>
      <c r="AW23" s="300"/>
      <c r="AX23" s="300"/>
      <c r="AY23" s="300"/>
      <c r="AZ23" s="300"/>
      <c r="BA23" s="300"/>
      <c r="BB23" s="300"/>
      <c r="BC23" s="300"/>
      <c r="BD23" s="300"/>
      <c r="BE23" s="300"/>
      <c r="BF23" s="314"/>
      <c r="BG23" s="274" t="s">
        <v>197</v>
      </c>
      <c r="BH23" s="217"/>
      <c r="BI23" s="217"/>
      <c r="BJ23" s="217"/>
      <c r="BK23" s="217"/>
      <c r="BL23" s="217"/>
      <c r="BM23" s="217"/>
      <c r="BN23" s="279"/>
      <c r="BO23" s="282" t="s">
        <v>197</v>
      </c>
      <c r="BP23" s="282"/>
      <c r="BQ23" s="282"/>
      <c r="BR23" s="282"/>
      <c r="BS23" s="287" t="s">
        <v>197</v>
      </c>
      <c r="BT23" s="287"/>
      <c r="BU23" s="287"/>
      <c r="BV23" s="287"/>
      <c r="BW23" s="287"/>
      <c r="BX23" s="287"/>
      <c r="BY23" s="287"/>
      <c r="BZ23" s="287"/>
      <c r="CA23" s="287"/>
      <c r="CB23" s="325"/>
      <c r="CD23" s="182" t="s">
        <v>315</v>
      </c>
      <c r="CE23" s="139"/>
      <c r="CF23" s="139"/>
      <c r="CG23" s="139"/>
      <c r="CH23" s="139"/>
      <c r="CI23" s="139"/>
      <c r="CJ23" s="139"/>
      <c r="CK23" s="139"/>
      <c r="CL23" s="139"/>
      <c r="CM23" s="139"/>
      <c r="CN23" s="139"/>
      <c r="CO23" s="139"/>
      <c r="CP23" s="139"/>
      <c r="CQ23" s="144"/>
      <c r="CR23" s="182" t="s">
        <v>372</v>
      </c>
      <c r="CS23" s="139"/>
      <c r="CT23" s="139"/>
      <c r="CU23" s="139"/>
      <c r="CV23" s="139"/>
      <c r="CW23" s="139"/>
      <c r="CX23" s="139"/>
      <c r="CY23" s="144"/>
      <c r="CZ23" s="182" t="s">
        <v>375</v>
      </c>
      <c r="DA23" s="139"/>
      <c r="DB23" s="139"/>
      <c r="DC23" s="144"/>
      <c r="DD23" s="182" t="s">
        <v>298</v>
      </c>
      <c r="DE23" s="139"/>
      <c r="DF23" s="139"/>
      <c r="DG23" s="139"/>
      <c r="DH23" s="139"/>
      <c r="DI23" s="139"/>
      <c r="DJ23" s="139"/>
      <c r="DK23" s="144"/>
      <c r="DL23" s="345" t="s">
        <v>378</v>
      </c>
      <c r="DM23" s="348"/>
      <c r="DN23" s="348"/>
      <c r="DO23" s="348"/>
      <c r="DP23" s="348"/>
      <c r="DQ23" s="348"/>
      <c r="DR23" s="348"/>
      <c r="DS23" s="348"/>
      <c r="DT23" s="348"/>
      <c r="DU23" s="348"/>
      <c r="DV23" s="352"/>
      <c r="DW23" s="182" t="s">
        <v>379</v>
      </c>
      <c r="DX23" s="139"/>
      <c r="DY23" s="139"/>
      <c r="DZ23" s="139"/>
      <c r="EA23" s="139"/>
      <c r="EB23" s="139"/>
      <c r="EC23" s="144"/>
    </row>
    <row r="24" spans="2:133" ht="11.25" customHeight="1">
      <c r="B24" s="261" t="s">
        <v>380</v>
      </c>
      <c r="C24" s="1"/>
      <c r="D24" s="1"/>
      <c r="E24" s="1"/>
      <c r="F24" s="1"/>
      <c r="G24" s="1"/>
      <c r="H24" s="1"/>
      <c r="I24" s="1"/>
      <c r="J24" s="1"/>
      <c r="K24" s="1"/>
      <c r="L24" s="1"/>
      <c r="M24" s="1"/>
      <c r="N24" s="1"/>
      <c r="O24" s="1"/>
      <c r="P24" s="1"/>
      <c r="Q24" s="269"/>
      <c r="R24" s="274" t="s">
        <v>197</v>
      </c>
      <c r="S24" s="217"/>
      <c r="T24" s="217"/>
      <c r="U24" s="217"/>
      <c r="V24" s="217"/>
      <c r="W24" s="217"/>
      <c r="X24" s="217"/>
      <c r="Y24" s="279"/>
      <c r="Z24" s="282" t="s">
        <v>197</v>
      </c>
      <c r="AA24" s="282"/>
      <c r="AB24" s="282"/>
      <c r="AC24" s="282"/>
      <c r="AD24" s="287" t="s">
        <v>197</v>
      </c>
      <c r="AE24" s="287"/>
      <c r="AF24" s="287"/>
      <c r="AG24" s="287"/>
      <c r="AH24" s="287"/>
      <c r="AI24" s="287"/>
      <c r="AJ24" s="287"/>
      <c r="AK24" s="287"/>
      <c r="AL24" s="283" t="s">
        <v>197</v>
      </c>
      <c r="AM24" s="238"/>
      <c r="AN24" s="238"/>
      <c r="AO24" s="296"/>
      <c r="AP24" s="261" t="s">
        <v>159</v>
      </c>
      <c r="AQ24" s="300"/>
      <c r="AR24" s="300"/>
      <c r="AS24" s="300"/>
      <c r="AT24" s="300"/>
      <c r="AU24" s="300"/>
      <c r="AV24" s="300"/>
      <c r="AW24" s="300"/>
      <c r="AX24" s="300"/>
      <c r="AY24" s="300"/>
      <c r="AZ24" s="300"/>
      <c r="BA24" s="300"/>
      <c r="BB24" s="300"/>
      <c r="BC24" s="300"/>
      <c r="BD24" s="300"/>
      <c r="BE24" s="300"/>
      <c r="BF24" s="314"/>
      <c r="BG24" s="274" t="s">
        <v>197</v>
      </c>
      <c r="BH24" s="217"/>
      <c r="BI24" s="217"/>
      <c r="BJ24" s="217"/>
      <c r="BK24" s="217"/>
      <c r="BL24" s="217"/>
      <c r="BM24" s="217"/>
      <c r="BN24" s="279"/>
      <c r="BO24" s="282" t="s">
        <v>197</v>
      </c>
      <c r="BP24" s="282"/>
      <c r="BQ24" s="282"/>
      <c r="BR24" s="282"/>
      <c r="BS24" s="287" t="s">
        <v>197</v>
      </c>
      <c r="BT24" s="287"/>
      <c r="BU24" s="287"/>
      <c r="BV24" s="287"/>
      <c r="BW24" s="287"/>
      <c r="BX24" s="287"/>
      <c r="BY24" s="287"/>
      <c r="BZ24" s="287"/>
      <c r="CA24" s="287"/>
      <c r="CB24" s="325"/>
      <c r="CD24" s="260" t="s">
        <v>381</v>
      </c>
      <c r="CE24" s="265"/>
      <c r="CF24" s="265"/>
      <c r="CG24" s="265"/>
      <c r="CH24" s="265"/>
      <c r="CI24" s="265"/>
      <c r="CJ24" s="265"/>
      <c r="CK24" s="265"/>
      <c r="CL24" s="265"/>
      <c r="CM24" s="265"/>
      <c r="CN24" s="265"/>
      <c r="CO24" s="265"/>
      <c r="CP24" s="265"/>
      <c r="CQ24" s="268"/>
      <c r="CR24" s="273">
        <v>1552294</v>
      </c>
      <c r="CS24" s="276"/>
      <c r="CT24" s="276"/>
      <c r="CU24" s="276"/>
      <c r="CV24" s="276"/>
      <c r="CW24" s="276"/>
      <c r="CX24" s="276"/>
      <c r="CY24" s="278"/>
      <c r="CZ24" s="291">
        <v>41.9</v>
      </c>
      <c r="DA24" s="293"/>
      <c r="DB24" s="293"/>
      <c r="DC24" s="337"/>
      <c r="DD24" s="341">
        <v>1134445</v>
      </c>
      <c r="DE24" s="276"/>
      <c r="DF24" s="276"/>
      <c r="DG24" s="276"/>
      <c r="DH24" s="276"/>
      <c r="DI24" s="276"/>
      <c r="DJ24" s="276"/>
      <c r="DK24" s="278"/>
      <c r="DL24" s="341">
        <v>1031725</v>
      </c>
      <c r="DM24" s="276"/>
      <c r="DN24" s="276"/>
      <c r="DO24" s="276"/>
      <c r="DP24" s="276"/>
      <c r="DQ24" s="276"/>
      <c r="DR24" s="276"/>
      <c r="DS24" s="276"/>
      <c r="DT24" s="276"/>
      <c r="DU24" s="276"/>
      <c r="DV24" s="278"/>
      <c r="DW24" s="291">
        <v>39.700000000000003</v>
      </c>
      <c r="DX24" s="293"/>
      <c r="DY24" s="293"/>
      <c r="DZ24" s="293"/>
      <c r="EA24" s="293"/>
      <c r="EB24" s="293"/>
      <c r="EC24" s="295"/>
    </row>
    <row r="25" spans="2:133" ht="11.25" customHeight="1">
      <c r="B25" s="261" t="s">
        <v>78</v>
      </c>
      <c r="C25" s="1"/>
      <c r="D25" s="1"/>
      <c r="E25" s="1"/>
      <c r="F25" s="1"/>
      <c r="G25" s="1"/>
      <c r="H25" s="1"/>
      <c r="I25" s="1"/>
      <c r="J25" s="1"/>
      <c r="K25" s="1"/>
      <c r="L25" s="1"/>
      <c r="M25" s="1"/>
      <c r="N25" s="1"/>
      <c r="O25" s="1"/>
      <c r="P25" s="1"/>
      <c r="Q25" s="269"/>
      <c r="R25" s="274">
        <v>2687511</v>
      </c>
      <c r="S25" s="217"/>
      <c r="T25" s="217"/>
      <c r="U25" s="217"/>
      <c r="V25" s="217"/>
      <c r="W25" s="217"/>
      <c r="X25" s="217"/>
      <c r="Y25" s="279"/>
      <c r="Z25" s="282">
        <v>69.5</v>
      </c>
      <c r="AA25" s="282"/>
      <c r="AB25" s="282"/>
      <c r="AC25" s="282"/>
      <c r="AD25" s="287">
        <v>2597095</v>
      </c>
      <c r="AE25" s="287"/>
      <c r="AF25" s="287"/>
      <c r="AG25" s="287"/>
      <c r="AH25" s="287"/>
      <c r="AI25" s="287"/>
      <c r="AJ25" s="287"/>
      <c r="AK25" s="287"/>
      <c r="AL25" s="283">
        <v>99.8</v>
      </c>
      <c r="AM25" s="238"/>
      <c r="AN25" s="238"/>
      <c r="AO25" s="296"/>
      <c r="AP25" s="261" t="s">
        <v>272</v>
      </c>
      <c r="AQ25" s="300"/>
      <c r="AR25" s="300"/>
      <c r="AS25" s="300"/>
      <c r="AT25" s="300"/>
      <c r="AU25" s="300"/>
      <c r="AV25" s="300"/>
      <c r="AW25" s="300"/>
      <c r="AX25" s="300"/>
      <c r="AY25" s="300"/>
      <c r="AZ25" s="300"/>
      <c r="BA25" s="300"/>
      <c r="BB25" s="300"/>
      <c r="BC25" s="300"/>
      <c r="BD25" s="300"/>
      <c r="BE25" s="300"/>
      <c r="BF25" s="314"/>
      <c r="BG25" s="274" t="s">
        <v>197</v>
      </c>
      <c r="BH25" s="217"/>
      <c r="BI25" s="217"/>
      <c r="BJ25" s="217"/>
      <c r="BK25" s="217"/>
      <c r="BL25" s="217"/>
      <c r="BM25" s="217"/>
      <c r="BN25" s="279"/>
      <c r="BO25" s="282" t="s">
        <v>197</v>
      </c>
      <c r="BP25" s="282"/>
      <c r="BQ25" s="282"/>
      <c r="BR25" s="282"/>
      <c r="BS25" s="287" t="s">
        <v>197</v>
      </c>
      <c r="BT25" s="287"/>
      <c r="BU25" s="287"/>
      <c r="BV25" s="287"/>
      <c r="BW25" s="287"/>
      <c r="BX25" s="287"/>
      <c r="BY25" s="287"/>
      <c r="BZ25" s="287"/>
      <c r="CA25" s="287"/>
      <c r="CB25" s="325"/>
      <c r="CD25" s="261" t="s">
        <v>195</v>
      </c>
      <c r="CE25" s="1"/>
      <c r="CF25" s="1"/>
      <c r="CG25" s="1"/>
      <c r="CH25" s="1"/>
      <c r="CI25" s="1"/>
      <c r="CJ25" s="1"/>
      <c r="CK25" s="1"/>
      <c r="CL25" s="1"/>
      <c r="CM25" s="1"/>
      <c r="CN25" s="1"/>
      <c r="CO25" s="1"/>
      <c r="CP25" s="1"/>
      <c r="CQ25" s="269"/>
      <c r="CR25" s="274">
        <v>665278</v>
      </c>
      <c r="CS25" s="313"/>
      <c r="CT25" s="313"/>
      <c r="CU25" s="313"/>
      <c r="CV25" s="313"/>
      <c r="CW25" s="313"/>
      <c r="CX25" s="313"/>
      <c r="CY25" s="332"/>
      <c r="CZ25" s="283">
        <v>17.899999999999999</v>
      </c>
      <c r="DA25" s="335"/>
      <c r="DB25" s="335"/>
      <c r="DC25" s="338"/>
      <c r="DD25" s="288">
        <v>624173</v>
      </c>
      <c r="DE25" s="313"/>
      <c r="DF25" s="313"/>
      <c r="DG25" s="313"/>
      <c r="DH25" s="313"/>
      <c r="DI25" s="313"/>
      <c r="DJ25" s="313"/>
      <c r="DK25" s="332"/>
      <c r="DL25" s="288">
        <v>585810</v>
      </c>
      <c r="DM25" s="313"/>
      <c r="DN25" s="313"/>
      <c r="DO25" s="313"/>
      <c r="DP25" s="313"/>
      <c r="DQ25" s="313"/>
      <c r="DR25" s="313"/>
      <c r="DS25" s="313"/>
      <c r="DT25" s="313"/>
      <c r="DU25" s="313"/>
      <c r="DV25" s="332"/>
      <c r="DW25" s="283">
        <v>22.5</v>
      </c>
      <c r="DX25" s="335"/>
      <c r="DY25" s="335"/>
      <c r="DZ25" s="335"/>
      <c r="EA25" s="335"/>
      <c r="EB25" s="335"/>
      <c r="EC25" s="360"/>
    </row>
    <row r="26" spans="2:133" ht="11.25" customHeight="1">
      <c r="B26" s="261" t="s">
        <v>384</v>
      </c>
      <c r="C26" s="1"/>
      <c r="D26" s="1"/>
      <c r="E26" s="1"/>
      <c r="F26" s="1"/>
      <c r="G26" s="1"/>
      <c r="H26" s="1"/>
      <c r="I26" s="1"/>
      <c r="J26" s="1"/>
      <c r="K26" s="1"/>
      <c r="L26" s="1"/>
      <c r="M26" s="1"/>
      <c r="N26" s="1"/>
      <c r="O26" s="1"/>
      <c r="P26" s="1"/>
      <c r="Q26" s="269"/>
      <c r="R26" s="274">
        <v>505</v>
      </c>
      <c r="S26" s="217"/>
      <c r="T26" s="217"/>
      <c r="U26" s="217"/>
      <c r="V26" s="217"/>
      <c r="W26" s="217"/>
      <c r="X26" s="217"/>
      <c r="Y26" s="279"/>
      <c r="Z26" s="282">
        <v>0</v>
      </c>
      <c r="AA26" s="282"/>
      <c r="AB26" s="282"/>
      <c r="AC26" s="282"/>
      <c r="AD26" s="287">
        <v>505</v>
      </c>
      <c r="AE26" s="287"/>
      <c r="AF26" s="287"/>
      <c r="AG26" s="287"/>
      <c r="AH26" s="287"/>
      <c r="AI26" s="287"/>
      <c r="AJ26" s="287"/>
      <c r="AK26" s="287"/>
      <c r="AL26" s="283">
        <v>0</v>
      </c>
      <c r="AM26" s="238"/>
      <c r="AN26" s="238"/>
      <c r="AO26" s="296"/>
      <c r="AP26" s="261" t="s">
        <v>386</v>
      </c>
      <c r="AQ26" s="300"/>
      <c r="AR26" s="300"/>
      <c r="AS26" s="300"/>
      <c r="AT26" s="300"/>
      <c r="AU26" s="300"/>
      <c r="AV26" s="300"/>
      <c r="AW26" s="300"/>
      <c r="AX26" s="300"/>
      <c r="AY26" s="300"/>
      <c r="AZ26" s="300"/>
      <c r="BA26" s="300"/>
      <c r="BB26" s="300"/>
      <c r="BC26" s="300"/>
      <c r="BD26" s="300"/>
      <c r="BE26" s="300"/>
      <c r="BF26" s="314"/>
      <c r="BG26" s="274" t="s">
        <v>197</v>
      </c>
      <c r="BH26" s="217"/>
      <c r="BI26" s="217"/>
      <c r="BJ26" s="217"/>
      <c r="BK26" s="217"/>
      <c r="BL26" s="217"/>
      <c r="BM26" s="217"/>
      <c r="BN26" s="279"/>
      <c r="BO26" s="282" t="s">
        <v>197</v>
      </c>
      <c r="BP26" s="282"/>
      <c r="BQ26" s="282"/>
      <c r="BR26" s="282"/>
      <c r="BS26" s="287" t="s">
        <v>197</v>
      </c>
      <c r="BT26" s="287"/>
      <c r="BU26" s="287"/>
      <c r="BV26" s="287"/>
      <c r="BW26" s="287"/>
      <c r="BX26" s="287"/>
      <c r="BY26" s="287"/>
      <c r="BZ26" s="287"/>
      <c r="CA26" s="287"/>
      <c r="CB26" s="325"/>
      <c r="CD26" s="261" t="s">
        <v>120</v>
      </c>
      <c r="CE26" s="1"/>
      <c r="CF26" s="1"/>
      <c r="CG26" s="1"/>
      <c r="CH26" s="1"/>
      <c r="CI26" s="1"/>
      <c r="CJ26" s="1"/>
      <c r="CK26" s="1"/>
      <c r="CL26" s="1"/>
      <c r="CM26" s="1"/>
      <c r="CN26" s="1"/>
      <c r="CO26" s="1"/>
      <c r="CP26" s="1"/>
      <c r="CQ26" s="269"/>
      <c r="CR26" s="274">
        <v>410560</v>
      </c>
      <c r="CS26" s="217"/>
      <c r="CT26" s="217"/>
      <c r="CU26" s="217"/>
      <c r="CV26" s="217"/>
      <c r="CW26" s="217"/>
      <c r="CX26" s="217"/>
      <c r="CY26" s="279"/>
      <c r="CZ26" s="283">
        <v>11.1</v>
      </c>
      <c r="DA26" s="335"/>
      <c r="DB26" s="335"/>
      <c r="DC26" s="338"/>
      <c r="DD26" s="288">
        <v>392129</v>
      </c>
      <c r="DE26" s="217"/>
      <c r="DF26" s="217"/>
      <c r="DG26" s="217"/>
      <c r="DH26" s="217"/>
      <c r="DI26" s="217"/>
      <c r="DJ26" s="217"/>
      <c r="DK26" s="279"/>
      <c r="DL26" s="288" t="s">
        <v>197</v>
      </c>
      <c r="DM26" s="217"/>
      <c r="DN26" s="217"/>
      <c r="DO26" s="217"/>
      <c r="DP26" s="217"/>
      <c r="DQ26" s="217"/>
      <c r="DR26" s="217"/>
      <c r="DS26" s="217"/>
      <c r="DT26" s="217"/>
      <c r="DU26" s="217"/>
      <c r="DV26" s="279"/>
      <c r="DW26" s="283" t="s">
        <v>197</v>
      </c>
      <c r="DX26" s="335"/>
      <c r="DY26" s="335"/>
      <c r="DZ26" s="335"/>
      <c r="EA26" s="335"/>
      <c r="EB26" s="335"/>
      <c r="EC26" s="360"/>
    </row>
    <row r="27" spans="2:133" ht="11.25" customHeight="1">
      <c r="B27" s="261" t="s">
        <v>153</v>
      </c>
      <c r="C27" s="1"/>
      <c r="D27" s="1"/>
      <c r="E27" s="1"/>
      <c r="F27" s="1"/>
      <c r="G27" s="1"/>
      <c r="H27" s="1"/>
      <c r="I27" s="1"/>
      <c r="J27" s="1"/>
      <c r="K27" s="1"/>
      <c r="L27" s="1"/>
      <c r="M27" s="1"/>
      <c r="N27" s="1"/>
      <c r="O27" s="1"/>
      <c r="P27" s="1"/>
      <c r="Q27" s="269"/>
      <c r="R27" s="274">
        <v>15706</v>
      </c>
      <c r="S27" s="217"/>
      <c r="T27" s="217"/>
      <c r="U27" s="217"/>
      <c r="V27" s="217"/>
      <c r="W27" s="217"/>
      <c r="X27" s="217"/>
      <c r="Y27" s="279"/>
      <c r="Z27" s="282">
        <v>0.4</v>
      </c>
      <c r="AA27" s="282"/>
      <c r="AB27" s="282"/>
      <c r="AC27" s="282"/>
      <c r="AD27" s="287" t="s">
        <v>197</v>
      </c>
      <c r="AE27" s="287"/>
      <c r="AF27" s="287"/>
      <c r="AG27" s="287"/>
      <c r="AH27" s="287"/>
      <c r="AI27" s="287"/>
      <c r="AJ27" s="287"/>
      <c r="AK27" s="287"/>
      <c r="AL27" s="283" t="s">
        <v>197</v>
      </c>
      <c r="AM27" s="238"/>
      <c r="AN27" s="238"/>
      <c r="AO27" s="296"/>
      <c r="AP27" s="261" t="s">
        <v>388</v>
      </c>
      <c r="AQ27" s="1"/>
      <c r="AR27" s="1"/>
      <c r="AS27" s="1"/>
      <c r="AT27" s="1"/>
      <c r="AU27" s="1"/>
      <c r="AV27" s="1"/>
      <c r="AW27" s="1"/>
      <c r="AX27" s="1"/>
      <c r="AY27" s="1"/>
      <c r="AZ27" s="1"/>
      <c r="BA27" s="1"/>
      <c r="BB27" s="1"/>
      <c r="BC27" s="1"/>
      <c r="BD27" s="1"/>
      <c r="BE27" s="1"/>
      <c r="BF27" s="269"/>
      <c r="BG27" s="274">
        <v>781896</v>
      </c>
      <c r="BH27" s="217"/>
      <c r="BI27" s="217"/>
      <c r="BJ27" s="217"/>
      <c r="BK27" s="217"/>
      <c r="BL27" s="217"/>
      <c r="BM27" s="217"/>
      <c r="BN27" s="279"/>
      <c r="BO27" s="282">
        <v>100</v>
      </c>
      <c r="BP27" s="282"/>
      <c r="BQ27" s="282"/>
      <c r="BR27" s="282"/>
      <c r="BS27" s="287" t="s">
        <v>197</v>
      </c>
      <c r="BT27" s="287"/>
      <c r="BU27" s="287"/>
      <c r="BV27" s="287"/>
      <c r="BW27" s="287"/>
      <c r="BX27" s="287"/>
      <c r="BY27" s="287"/>
      <c r="BZ27" s="287"/>
      <c r="CA27" s="287"/>
      <c r="CB27" s="325"/>
      <c r="CD27" s="261" t="s">
        <v>220</v>
      </c>
      <c r="CE27" s="1"/>
      <c r="CF27" s="1"/>
      <c r="CG27" s="1"/>
      <c r="CH27" s="1"/>
      <c r="CI27" s="1"/>
      <c r="CJ27" s="1"/>
      <c r="CK27" s="1"/>
      <c r="CL27" s="1"/>
      <c r="CM27" s="1"/>
      <c r="CN27" s="1"/>
      <c r="CO27" s="1"/>
      <c r="CP27" s="1"/>
      <c r="CQ27" s="269"/>
      <c r="CR27" s="274">
        <v>567816</v>
      </c>
      <c r="CS27" s="313"/>
      <c r="CT27" s="313"/>
      <c r="CU27" s="313"/>
      <c r="CV27" s="313"/>
      <c r="CW27" s="313"/>
      <c r="CX27" s="313"/>
      <c r="CY27" s="332"/>
      <c r="CZ27" s="283">
        <v>15.3</v>
      </c>
      <c r="DA27" s="335"/>
      <c r="DB27" s="335"/>
      <c r="DC27" s="338"/>
      <c r="DD27" s="288">
        <v>191072</v>
      </c>
      <c r="DE27" s="313"/>
      <c r="DF27" s="313"/>
      <c r="DG27" s="313"/>
      <c r="DH27" s="313"/>
      <c r="DI27" s="313"/>
      <c r="DJ27" s="313"/>
      <c r="DK27" s="332"/>
      <c r="DL27" s="288">
        <v>126715</v>
      </c>
      <c r="DM27" s="313"/>
      <c r="DN27" s="313"/>
      <c r="DO27" s="313"/>
      <c r="DP27" s="313"/>
      <c r="DQ27" s="313"/>
      <c r="DR27" s="313"/>
      <c r="DS27" s="313"/>
      <c r="DT27" s="313"/>
      <c r="DU27" s="313"/>
      <c r="DV27" s="332"/>
      <c r="DW27" s="283">
        <v>4.9000000000000004</v>
      </c>
      <c r="DX27" s="335"/>
      <c r="DY27" s="335"/>
      <c r="DZ27" s="335"/>
      <c r="EA27" s="335"/>
      <c r="EB27" s="335"/>
      <c r="EC27" s="360"/>
    </row>
    <row r="28" spans="2:133" ht="11.25" customHeight="1">
      <c r="B28" s="261" t="s">
        <v>314</v>
      </c>
      <c r="C28" s="1"/>
      <c r="D28" s="1"/>
      <c r="E28" s="1"/>
      <c r="F28" s="1"/>
      <c r="G28" s="1"/>
      <c r="H28" s="1"/>
      <c r="I28" s="1"/>
      <c r="J28" s="1"/>
      <c r="K28" s="1"/>
      <c r="L28" s="1"/>
      <c r="M28" s="1"/>
      <c r="N28" s="1"/>
      <c r="O28" s="1"/>
      <c r="P28" s="1"/>
      <c r="Q28" s="269"/>
      <c r="R28" s="274">
        <v>19599</v>
      </c>
      <c r="S28" s="217"/>
      <c r="T28" s="217"/>
      <c r="U28" s="217"/>
      <c r="V28" s="217"/>
      <c r="W28" s="217"/>
      <c r="X28" s="217"/>
      <c r="Y28" s="279"/>
      <c r="Z28" s="282">
        <v>0.5</v>
      </c>
      <c r="AA28" s="282"/>
      <c r="AB28" s="282"/>
      <c r="AC28" s="282"/>
      <c r="AD28" s="287">
        <v>2978</v>
      </c>
      <c r="AE28" s="287"/>
      <c r="AF28" s="287"/>
      <c r="AG28" s="287"/>
      <c r="AH28" s="287"/>
      <c r="AI28" s="287"/>
      <c r="AJ28" s="287"/>
      <c r="AK28" s="287"/>
      <c r="AL28" s="283">
        <v>0.1</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382</v>
      </c>
      <c r="CE28" s="1"/>
      <c r="CF28" s="1"/>
      <c r="CG28" s="1"/>
      <c r="CH28" s="1"/>
      <c r="CI28" s="1"/>
      <c r="CJ28" s="1"/>
      <c r="CK28" s="1"/>
      <c r="CL28" s="1"/>
      <c r="CM28" s="1"/>
      <c r="CN28" s="1"/>
      <c r="CO28" s="1"/>
      <c r="CP28" s="1"/>
      <c r="CQ28" s="269"/>
      <c r="CR28" s="274">
        <v>319200</v>
      </c>
      <c r="CS28" s="217"/>
      <c r="CT28" s="217"/>
      <c r="CU28" s="217"/>
      <c r="CV28" s="217"/>
      <c r="CW28" s="217"/>
      <c r="CX28" s="217"/>
      <c r="CY28" s="279"/>
      <c r="CZ28" s="283">
        <v>8.6</v>
      </c>
      <c r="DA28" s="335"/>
      <c r="DB28" s="335"/>
      <c r="DC28" s="338"/>
      <c r="DD28" s="288">
        <v>319200</v>
      </c>
      <c r="DE28" s="217"/>
      <c r="DF28" s="217"/>
      <c r="DG28" s="217"/>
      <c r="DH28" s="217"/>
      <c r="DI28" s="217"/>
      <c r="DJ28" s="217"/>
      <c r="DK28" s="279"/>
      <c r="DL28" s="288">
        <v>319200</v>
      </c>
      <c r="DM28" s="217"/>
      <c r="DN28" s="217"/>
      <c r="DO28" s="217"/>
      <c r="DP28" s="217"/>
      <c r="DQ28" s="217"/>
      <c r="DR28" s="217"/>
      <c r="DS28" s="217"/>
      <c r="DT28" s="217"/>
      <c r="DU28" s="217"/>
      <c r="DV28" s="279"/>
      <c r="DW28" s="283">
        <v>12.3</v>
      </c>
      <c r="DX28" s="335"/>
      <c r="DY28" s="335"/>
      <c r="DZ28" s="335"/>
      <c r="EA28" s="335"/>
      <c r="EB28" s="335"/>
      <c r="EC28" s="360"/>
    </row>
    <row r="29" spans="2:133" ht="11.25" customHeight="1">
      <c r="B29" s="261" t="s">
        <v>17</v>
      </c>
      <c r="C29" s="1"/>
      <c r="D29" s="1"/>
      <c r="E29" s="1"/>
      <c r="F29" s="1"/>
      <c r="G29" s="1"/>
      <c r="H29" s="1"/>
      <c r="I29" s="1"/>
      <c r="J29" s="1"/>
      <c r="K29" s="1"/>
      <c r="L29" s="1"/>
      <c r="M29" s="1"/>
      <c r="N29" s="1"/>
      <c r="O29" s="1"/>
      <c r="P29" s="1"/>
      <c r="Q29" s="269"/>
      <c r="R29" s="274">
        <v>2833</v>
      </c>
      <c r="S29" s="217"/>
      <c r="T29" s="217"/>
      <c r="U29" s="217"/>
      <c r="V29" s="217"/>
      <c r="W29" s="217"/>
      <c r="X29" s="217"/>
      <c r="Y29" s="279"/>
      <c r="Z29" s="282">
        <v>0.1</v>
      </c>
      <c r="AA29" s="282"/>
      <c r="AB29" s="282"/>
      <c r="AC29" s="282"/>
      <c r="AD29" s="287" t="s">
        <v>197</v>
      </c>
      <c r="AE29" s="287"/>
      <c r="AF29" s="287"/>
      <c r="AG29" s="287"/>
      <c r="AH29" s="287"/>
      <c r="AI29" s="287"/>
      <c r="AJ29" s="287"/>
      <c r="AK29" s="287"/>
      <c r="AL29" s="283" t="s">
        <v>197</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169</v>
      </c>
      <c r="CE29" s="41"/>
      <c r="CF29" s="261" t="s">
        <v>21</v>
      </c>
      <c r="CG29" s="1"/>
      <c r="CH29" s="1"/>
      <c r="CI29" s="1"/>
      <c r="CJ29" s="1"/>
      <c r="CK29" s="1"/>
      <c r="CL29" s="1"/>
      <c r="CM29" s="1"/>
      <c r="CN29" s="1"/>
      <c r="CO29" s="1"/>
      <c r="CP29" s="1"/>
      <c r="CQ29" s="269"/>
      <c r="CR29" s="274">
        <v>319200</v>
      </c>
      <c r="CS29" s="313"/>
      <c r="CT29" s="313"/>
      <c r="CU29" s="313"/>
      <c r="CV29" s="313"/>
      <c r="CW29" s="313"/>
      <c r="CX29" s="313"/>
      <c r="CY29" s="332"/>
      <c r="CZ29" s="283">
        <v>8.6</v>
      </c>
      <c r="DA29" s="335"/>
      <c r="DB29" s="335"/>
      <c r="DC29" s="338"/>
      <c r="DD29" s="288">
        <v>319200</v>
      </c>
      <c r="DE29" s="313"/>
      <c r="DF29" s="313"/>
      <c r="DG29" s="313"/>
      <c r="DH29" s="313"/>
      <c r="DI29" s="313"/>
      <c r="DJ29" s="313"/>
      <c r="DK29" s="332"/>
      <c r="DL29" s="288">
        <v>319200</v>
      </c>
      <c r="DM29" s="313"/>
      <c r="DN29" s="313"/>
      <c r="DO29" s="313"/>
      <c r="DP29" s="313"/>
      <c r="DQ29" s="313"/>
      <c r="DR29" s="313"/>
      <c r="DS29" s="313"/>
      <c r="DT29" s="313"/>
      <c r="DU29" s="313"/>
      <c r="DV29" s="332"/>
      <c r="DW29" s="283">
        <v>12.3</v>
      </c>
      <c r="DX29" s="335"/>
      <c r="DY29" s="335"/>
      <c r="DZ29" s="335"/>
      <c r="EA29" s="335"/>
      <c r="EB29" s="335"/>
      <c r="EC29" s="360"/>
    </row>
    <row r="30" spans="2:133" ht="11.25" customHeight="1">
      <c r="B30" s="261" t="s">
        <v>344</v>
      </c>
      <c r="C30" s="1"/>
      <c r="D30" s="1"/>
      <c r="E30" s="1"/>
      <c r="F30" s="1"/>
      <c r="G30" s="1"/>
      <c r="H30" s="1"/>
      <c r="I30" s="1"/>
      <c r="J30" s="1"/>
      <c r="K30" s="1"/>
      <c r="L30" s="1"/>
      <c r="M30" s="1"/>
      <c r="N30" s="1"/>
      <c r="O30" s="1"/>
      <c r="P30" s="1"/>
      <c r="Q30" s="269"/>
      <c r="R30" s="274">
        <v>404783</v>
      </c>
      <c r="S30" s="217"/>
      <c r="T30" s="217"/>
      <c r="U30" s="217"/>
      <c r="V30" s="217"/>
      <c r="W30" s="217"/>
      <c r="X30" s="217"/>
      <c r="Y30" s="279"/>
      <c r="Z30" s="282">
        <v>10.5</v>
      </c>
      <c r="AA30" s="282"/>
      <c r="AB30" s="282"/>
      <c r="AC30" s="282"/>
      <c r="AD30" s="287" t="s">
        <v>197</v>
      </c>
      <c r="AE30" s="287"/>
      <c r="AF30" s="287"/>
      <c r="AG30" s="287"/>
      <c r="AH30" s="287"/>
      <c r="AI30" s="287"/>
      <c r="AJ30" s="287"/>
      <c r="AK30" s="287"/>
      <c r="AL30" s="283" t="s">
        <v>197</v>
      </c>
      <c r="AM30" s="238"/>
      <c r="AN30" s="238"/>
      <c r="AO30" s="296"/>
      <c r="AP30" s="182" t="s">
        <v>315</v>
      </c>
      <c r="AQ30" s="139"/>
      <c r="AR30" s="139"/>
      <c r="AS30" s="139"/>
      <c r="AT30" s="139"/>
      <c r="AU30" s="139"/>
      <c r="AV30" s="139"/>
      <c r="AW30" s="139"/>
      <c r="AX30" s="139"/>
      <c r="AY30" s="139"/>
      <c r="AZ30" s="139"/>
      <c r="BA30" s="139"/>
      <c r="BB30" s="139"/>
      <c r="BC30" s="139"/>
      <c r="BD30" s="139"/>
      <c r="BE30" s="139"/>
      <c r="BF30" s="144"/>
      <c r="BG30" s="182" t="s">
        <v>185</v>
      </c>
      <c r="BH30" s="321"/>
      <c r="BI30" s="321"/>
      <c r="BJ30" s="321"/>
      <c r="BK30" s="321"/>
      <c r="BL30" s="321"/>
      <c r="BM30" s="321"/>
      <c r="BN30" s="321"/>
      <c r="BO30" s="321"/>
      <c r="BP30" s="321"/>
      <c r="BQ30" s="323"/>
      <c r="BR30" s="182" t="s">
        <v>390</v>
      </c>
      <c r="BS30" s="321"/>
      <c r="BT30" s="321"/>
      <c r="BU30" s="321"/>
      <c r="BV30" s="321"/>
      <c r="BW30" s="321"/>
      <c r="BX30" s="321"/>
      <c r="BY30" s="321"/>
      <c r="BZ30" s="321"/>
      <c r="CA30" s="321"/>
      <c r="CB30" s="323"/>
      <c r="CD30" s="134"/>
      <c r="CE30" s="42"/>
      <c r="CF30" s="261" t="s">
        <v>391</v>
      </c>
      <c r="CG30" s="1"/>
      <c r="CH30" s="1"/>
      <c r="CI30" s="1"/>
      <c r="CJ30" s="1"/>
      <c r="CK30" s="1"/>
      <c r="CL30" s="1"/>
      <c r="CM30" s="1"/>
      <c r="CN30" s="1"/>
      <c r="CO30" s="1"/>
      <c r="CP30" s="1"/>
      <c r="CQ30" s="269"/>
      <c r="CR30" s="274">
        <v>312379</v>
      </c>
      <c r="CS30" s="217"/>
      <c r="CT30" s="217"/>
      <c r="CU30" s="217"/>
      <c r="CV30" s="217"/>
      <c r="CW30" s="217"/>
      <c r="CX30" s="217"/>
      <c r="CY30" s="279"/>
      <c r="CZ30" s="283">
        <v>8.4</v>
      </c>
      <c r="DA30" s="335"/>
      <c r="DB30" s="335"/>
      <c r="DC30" s="338"/>
      <c r="DD30" s="288">
        <v>312379</v>
      </c>
      <c r="DE30" s="217"/>
      <c r="DF30" s="217"/>
      <c r="DG30" s="217"/>
      <c r="DH30" s="217"/>
      <c r="DI30" s="217"/>
      <c r="DJ30" s="217"/>
      <c r="DK30" s="279"/>
      <c r="DL30" s="288">
        <v>312379</v>
      </c>
      <c r="DM30" s="217"/>
      <c r="DN30" s="217"/>
      <c r="DO30" s="217"/>
      <c r="DP30" s="217"/>
      <c r="DQ30" s="217"/>
      <c r="DR30" s="217"/>
      <c r="DS30" s="217"/>
      <c r="DT30" s="217"/>
      <c r="DU30" s="217"/>
      <c r="DV30" s="279"/>
      <c r="DW30" s="283">
        <v>12</v>
      </c>
      <c r="DX30" s="335"/>
      <c r="DY30" s="335"/>
      <c r="DZ30" s="335"/>
      <c r="EA30" s="335"/>
      <c r="EB30" s="335"/>
      <c r="EC30" s="360"/>
    </row>
    <row r="31" spans="2:133" ht="11.25" customHeight="1">
      <c r="B31" s="262" t="s">
        <v>51</v>
      </c>
      <c r="C31" s="266"/>
      <c r="D31" s="266"/>
      <c r="E31" s="266"/>
      <c r="F31" s="266"/>
      <c r="G31" s="266"/>
      <c r="H31" s="266"/>
      <c r="I31" s="266"/>
      <c r="J31" s="266"/>
      <c r="K31" s="266"/>
      <c r="L31" s="266"/>
      <c r="M31" s="266"/>
      <c r="N31" s="266"/>
      <c r="O31" s="266"/>
      <c r="P31" s="266"/>
      <c r="Q31" s="270"/>
      <c r="R31" s="274" t="s">
        <v>197</v>
      </c>
      <c r="S31" s="217"/>
      <c r="T31" s="217"/>
      <c r="U31" s="217"/>
      <c r="V31" s="217"/>
      <c r="W31" s="217"/>
      <c r="X31" s="217"/>
      <c r="Y31" s="279"/>
      <c r="Z31" s="282" t="s">
        <v>197</v>
      </c>
      <c r="AA31" s="282"/>
      <c r="AB31" s="282"/>
      <c r="AC31" s="282"/>
      <c r="AD31" s="287" t="s">
        <v>197</v>
      </c>
      <c r="AE31" s="287"/>
      <c r="AF31" s="287"/>
      <c r="AG31" s="287"/>
      <c r="AH31" s="287"/>
      <c r="AI31" s="287"/>
      <c r="AJ31" s="287"/>
      <c r="AK31" s="287"/>
      <c r="AL31" s="283" t="s">
        <v>197</v>
      </c>
      <c r="AM31" s="238"/>
      <c r="AN31" s="238"/>
      <c r="AO31" s="296"/>
      <c r="AP31" s="163" t="s">
        <v>5</v>
      </c>
      <c r="AQ31" s="178"/>
      <c r="AR31" s="178"/>
      <c r="AS31" s="178"/>
      <c r="AT31" s="306" t="s">
        <v>393</v>
      </c>
      <c r="AU31" s="265"/>
      <c r="AV31" s="265"/>
      <c r="AW31" s="265"/>
      <c r="AX31" s="260" t="s">
        <v>273</v>
      </c>
      <c r="AY31" s="265"/>
      <c r="AZ31" s="265"/>
      <c r="BA31" s="265"/>
      <c r="BB31" s="265"/>
      <c r="BC31" s="265"/>
      <c r="BD31" s="265"/>
      <c r="BE31" s="265"/>
      <c r="BF31" s="268"/>
      <c r="BG31" s="318">
        <v>99.5</v>
      </c>
      <c r="BH31" s="322"/>
      <c r="BI31" s="322"/>
      <c r="BJ31" s="322"/>
      <c r="BK31" s="322"/>
      <c r="BL31" s="322"/>
      <c r="BM31" s="293">
        <v>96.8</v>
      </c>
      <c r="BN31" s="322"/>
      <c r="BO31" s="322"/>
      <c r="BP31" s="322"/>
      <c r="BQ31" s="324"/>
      <c r="BR31" s="318">
        <v>99.3</v>
      </c>
      <c r="BS31" s="322"/>
      <c r="BT31" s="322"/>
      <c r="BU31" s="322"/>
      <c r="BV31" s="322"/>
      <c r="BW31" s="322"/>
      <c r="BX31" s="293">
        <v>96.8</v>
      </c>
      <c r="BY31" s="322"/>
      <c r="BZ31" s="322"/>
      <c r="CA31" s="322"/>
      <c r="CB31" s="324"/>
      <c r="CD31" s="134"/>
      <c r="CE31" s="42"/>
      <c r="CF31" s="261" t="s">
        <v>316</v>
      </c>
      <c r="CG31" s="1"/>
      <c r="CH31" s="1"/>
      <c r="CI31" s="1"/>
      <c r="CJ31" s="1"/>
      <c r="CK31" s="1"/>
      <c r="CL31" s="1"/>
      <c r="CM31" s="1"/>
      <c r="CN31" s="1"/>
      <c r="CO31" s="1"/>
      <c r="CP31" s="1"/>
      <c r="CQ31" s="269"/>
      <c r="CR31" s="274">
        <v>6821</v>
      </c>
      <c r="CS31" s="313"/>
      <c r="CT31" s="313"/>
      <c r="CU31" s="313"/>
      <c r="CV31" s="313"/>
      <c r="CW31" s="313"/>
      <c r="CX31" s="313"/>
      <c r="CY31" s="332"/>
      <c r="CZ31" s="283">
        <v>0.2</v>
      </c>
      <c r="DA31" s="335"/>
      <c r="DB31" s="335"/>
      <c r="DC31" s="338"/>
      <c r="DD31" s="288">
        <v>6821</v>
      </c>
      <c r="DE31" s="313"/>
      <c r="DF31" s="313"/>
      <c r="DG31" s="313"/>
      <c r="DH31" s="313"/>
      <c r="DI31" s="313"/>
      <c r="DJ31" s="313"/>
      <c r="DK31" s="332"/>
      <c r="DL31" s="288">
        <v>6821</v>
      </c>
      <c r="DM31" s="313"/>
      <c r="DN31" s="313"/>
      <c r="DO31" s="313"/>
      <c r="DP31" s="313"/>
      <c r="DQ31" s="313"/>
      <c r="DR31" s="313"/>
      <c r="DS31" s="313"/>
      <c r="DT31" s="313"/>
      <c r="DU31" s="313"/>
      <c r="DV31" s="332"/>
      <c r="DW31" s="283">
        <v>0.3</v>
      </c>
      <c r="DX31" s="335"/>
      <c r="DY31" s="335"/>
      <c r="DZ31" s="335"/>
      <c r="EA31" s="335"/>
      <c r="EB31" s="335"/>
      <c r="EC31" s="360"/>
    </row>
    <row r="32" spans="2:133" ht="11.25" customHeight="1">
      <c r="B32" s="261" t="s">
        <v>394</v>
      </c>
      <c r="C32" s="1"/>
      <c r="D32" s="1"/>
      <c r="E32" s="1"/>
      <c r="F32" s="1"/>
      <c r="G32" s="1"/>
      <c r="H32" s="1"/>
      <c r="I32" s="1"/>
      <c r="J32" s="1"/>
      <c r="K32" s="1"/>
      <c r="L32" s="1"/>
      <c r="M32" s="1"/>
      <c r="N32" s="1"/>
      <c r="O32" s="1"/>
      <c r="P32" s="1"/>
      <c r="Q32" s="269"/>
      <c r="R32" s="274">
        <v>206809</v>
      </c>
      <c r="S32" s="217"/>
      <c r="T32" s="217"/>
      <c r="U32" s="217"/>
      <c r="V32" s="217"/>
      <c r="W32" s="217"/>
      <c r="X32" s="217"/>
      <c r="Y32" s="279"/>
      <c r="Z32" s="282">
        <v>5.3</v>
      </c>
      <c r="AA32" s="282"/>
      <c r="AB32" s="282"/>
      <c r="AC32" s="282"/>
      <c r="AD32" s="287" t="s">
        <v>197</v>
      </c>
      <c r="AE32" s="287"/>
      <c r="AF32" s="287"/>
      <c r="AG32" s="287"/>
      <c r="AH32" s="287"/>
      <c r="AI32" s="287"/>
      <c r="AJ32" s="287"/>
      <c r="AK32" s="287"/>
      <c r="AL32" s="283" t="s">
        <v>197</v>
      </c>
      <c r="AM32" s="238"/>
      <c r="AN32" s="238"/>
      <c r="AO32" s="296"/>
      <c r="AP32" s="299"/>
      <c r="AQ32" s="29"/>
      <c r="AR32" s="29"/>
      <c r="AS32" s="29"/>
      <c r="AT32" s="307"/>
      <c r="AU32" s="1" t="s">
        <v>244</v>
      </c>
      <c r="AX32" s="261" t="s">
        <v>373</v>
      </c>
      <c r="AY32" s="1"/>
      <c r="AZ32" s="1"/>
      <c r="BA32" s="1"/>
      <c r="BB32" s="1"/>
      <c r="BC32" s="1"/>
      <c r="BD32" s="1"/>
      <c r="BE32" s="1"/>
      <c r="BF32" s="269"/>
      <c r="BG32" s="319">
        <v>99.6</v>
      </c>
      <c r="BH32" s="313"/>
      <c r="BI32" s="313"/>
      <c r="BJ32" s="313"/>
      <c r="BK32" s="313"/>
      <c r="BL32" s="313"/>
      <c r="BM32" s="238">
        <v>98.4</v>
      </c>
      <c r="BN32" s="313"/>
      <c r="BO32" s="313"/>
      <c r="BP32" s="313"/>
      <c r="BQ32" s="316"/>
      <c r="BR32" s="319">
        <v>99.6</v>
      </c>
      <c r="BS32" s="313"/>
      <c r="BT32" s="313"/>
      <c r="BU32" s="313"/>
      <c r="BV32" s="313"/>
      <c r="BW32" s="313"/>
      <c r="BX32" s="238">
        <v>98.5</v>
      </c>
      <c r="BY32" s="313"/>
      <c r="BZ32" s="313"/>
      <c r="CA32" s="313"/>
      <c r="CB32" s="316"/>
      <c r="CD32" s="135"/>
      <c r="CE32" s="142"/>
      <c r="CF32" s="261" t="s">
        <v>395</v>
      </c>
      <c r="CG32" s="1"/>
      <c r="CH32" s="1"/>
      <c r="CI32" s="1"/>
      <c r="CJ32" s="1"/>
      <c r="CK32" s="1"/>
      <c r="CL32" s="1"/>
      <c r="CM32" s="1"/>
      <c r="CN32" s="1"/>
      <c r="CO32" s="1"/>
      <c r="CP32" s="1"/>
      <c r="CQ32" s="269"/>
      <c r="CR32" s="274" t="s">
        <v>197</v>
      </c>
      <c r="CS32" s="217"/>
      <c r="CT32" s="217"/>
      <c r="CU32" s="217"/>
      <c r="CV32" s="217"/>
      <c r="CW32" s="217"/>
      <c r="CX32" s="217"/>
      <c r="CY32" s="279"/>
      <c r="CZ32" s="283" t="s">
        <v>197</v>
      </c>
      <c r="DA32" s="335"/>
      <c r="DB32" s="335"/>
      <c r="DC32" s="338"/>
      <c r="DD32" s="288" t="s">
        <v>197</v>
      </c>
      <c r="DE32" s="217"/>
      <c r="DF32" s="217"/>
      <c r="DG32" s="217"/>
      <c r="DH32" s="217"/>
      <c r="DI32" s="217"/>
      <c r="DJ32" s="217"/>
      <c r="DK32" s="279"/>
      <c r="DL32" s="288" t="s">
        <v>197</v>
      </c>
      <c r="DM32" s="217"/>
      <c r="DN32" s="217"/>
      <c r="DO32" s="217"/>
      <c r="DP32" s="217"/>
      <c r="DQ32" s="217"/>
      <c r="DR32" s="217"/>
      <c r="DS32" s="217"/>
      <c r="DT32" s="217"/>
      <c r="DU32" s="217"/>
      <c r="DV32" s="279"/>
      <c r="DW32" s="283" t="s">
        <v>197</v>
      </c>
      <c r="DX32" s="335"/>
      <c r="DY32" s="335"/>
      <c r="DZ32" s="335"/>
      <c r="EA32" s="335"/>
      <c r="EB32" s="335"/>
      <c r="EC32" s="360"/>
    </row>
    <row r="33" spans="2:133" ht="11.25" customHeight="1">
      <c r="B33" s="261" t="s">
        <v>233</v>
      </c>
      <c r="C33" s="1"/>
      <c r="D33" s="1"/>
      <c r="E33" s="1"/>
      <c r="F33" s="1"/>
      <c r="G33" s="1"/>
      <c r="H33" s="1"/>
      <c r="I33" s="1"/>
      <c r="J33" s="1"/>
      <c r="K33" s="1"/>
      <c r="L33" s="1"/>
      <c r="M33" s="1"/>
      <c r="N33" s="1"/>
      <c r="O33" s="1"/>
      <c r="P33" s="1"/>
      <c r="Q33" s="269"/>
      <c r="R33" s="274">
        <v>920</v>
      </c>
      <c r="S33" s="217"/>
      <c r="T33" s="217"/>
      <c r="U33" s="217"/>
      <c r="V33" s="217"/>
      <c r="W33" s="217"/>
      <c r="X33" s="217"/>
      <c r="Y33" s="279"/>
      <c r="Z33" s="282">
        <v>0</v>
      </c>
      <c r="AA33" s="282"/>
      <c r="AB33" s="282"/>
      <c r="AC33" s="282"/>
      <c r="AD33" s="287">
        <v>733</v>
      </c>
      <c r="AE33" s="287"/>
      <c r="AF33" s="287"/>
      <c r="AG33" s="287"/>
      <c r="AH33" s="287"/>
      <c r="AI33" s="287"/>
      <c r="AJ33" s="287"/>
      <c r="AK33" s="287"/>
      <c r="AL33" s="283">
        <v>0</v>
      </c>
      <c r="AM33" s="238"/>
      <c r="AN33" s="238"/>
      <c r="AO33" s="296"/>
      <c r="AP33" s="177"/>
      <c r="AQ33" s="179"/>
      <c r="AR33" s="179"/>
      <c r="AS33" s="179"/>
      <c r="AT33" s="308"/>
      <c r="AU33" s="267"/>
      <c r="AV33" s="267"/>
      <c r="AW33" s="267"/>
      <c r="AX33" s="263" t="s">
        <v>155</v>
      </c>
      <c r="AY33" s="267"/>
      <c r="AZ33" s="267"/>
      <c r="BA33" s="267"/>
      <c r="BB33" s="267"/>
      <c r="BC33" s="267"/>
      <c r="BD33" s="267"/>
      <c r="BE33" s="267"/>
      <c r="BF33" s="271"/>
      <c r="BG33" s="320">
        <v>99.3</v>
      </c>
      <c r="BH33" s="312"/>
      <c r="BI33" s="312"/>
      <c r="BJ33" s="312"/>
      <c r="BK33" s="312"/>
      <c r="BL33" s="312"/>
      <c r="BM33" s="294">
        <v>95.5</v>
      </c>
      <c r="BN33" s="312"/>
      <c r="BO33" s="312"/>
      <c r="BP33" s="312"/>
      <c r="BQ33" s="317"/>
      <c r="BR33" s="320">
        <v>99</v>
      </c>
      <c r="BS33" s="312"/>
      <c r="BT33" s="312"/>
      <c r="BU33" s="312"/>
      <c r="BV33" s="312"/>
      <c r="BW33" s="312"/>
      <c r="BX33" s="294">
        <v>95.2</v>
      </c>
      <c r="BY33" s="312"/>
      <c r="BZ33" s="312"/>
      <c r="CA33" s="312"/>
      <c r="CB33" s="317"/>
      <c r="CD33" s="261" t="s">
        <v>397</v>
      </c>
      <c r="CE33" s="1"/>
      <c r="CF33" s="1"/>
      <c r="CG33" s="1"/>
      <c r="CH33" s="1"/>
      <c r="CI33" s="1"/>
      <c r="CJ33" s="1"/>
      <c r="CK33" s="1"/>
      <c r="CL33" s="1"/>
      <c r="CM33" s="1"/>
      <c r="CN33" s="1"/>
      <c r="CO33" s="1"/>
      <c r="CP33" s="1"/>
      <c r="CQ33" s="269"/>
      <c r="CR33" s="274">
        <v>2049216</v>
      </c>
      <c r="CS33" s="313"/>
      <c r="CT33" s="313"/>
      <c r="CU33" s="313"/>
      <c r="CV33" s="313"/>
      <c r="CW33" s="313"/>
      <c r="CX33" s="313"/>
      <c r="CY33" s="332"/>
      <c r="CZ33" s="283">
        <v>55.3</v>
      </c>
      <c r="DA33" s="335"/>
      <c r="DB33" s="335"/>
      <c r="DC33" s="338"/>
      <c r="DD33" s="288">
        <v>1724729</v>
      </c>
      <c r="DE33" s="313"/>
      <c r="DF33" s="313"/>
      <c r="DG33" s="313"/>
      <c r="DH33" s="313"/>
      <c r="DI33" s="313"/>
      <c r="DJ33" s="313"/>
      <c r="DK33" s="332"/>
      <c r="DL33" s="288">
        <v>1011074</v>
      </c>
      <c r="DM33" s="313"/>
      <c r="DN33" s="313"/>
      <c r="DO33" s="313"/>
      <c r="DP33" s="313"/>
      <c r="DQ33" s="313"/>
      <c r="DR33" s="313"/>
      <c r="DS33" s="313"/>
      <c r="DT33" s="313"/>
      <c r="DU33" s="313"/>
      <c r="DV33" s="332"/>
      <c r="DW33" s="283">
        <v>38.9</v>
      </c>
      <c r="DX33" s="335"/>
      <c r="DY33" s="335"/>
      <c r="DZ33" s="335"/>
      <c r="EA33" s="335"/>
      <c r="EB33" s="335"/>
      <c r="EC33" s="360"/>
    </row>
    <row r="34" spans="2:133" ht="11.25" customHeight="1">
      <c r="B34" s="261" t="s">
        <v>144</v>
      </c>
      <c r="C34" s="1"/>
      <c r="D34" s="1"/>
      <c r="E34" s="1"/>
      <c r="F34" s="1"/>
      <c r="G34" s="1"/>
      <c r="H34" s="1"/>
      <c r="I34" s="1"/>
      <c r="J34" s="1"/>
      <c r="K34" s="1"/>
      <c r="L34" s="1"/>
      <c r="M34" s="1"/>
      <c r="N34" s="1"/>
      <c r="O34" s="1"/>
      <c r="P34" s="1"/>
      <c r="Q34" s="269"/>
      <c r="R34" s="274">
        <v>31883</v>
      </c>
      <c r="S34" s="217"/>
      <c r="T34" s="217"/>
      <c r="U34" s="217"/>
      <c r="V34" s="217"/>
      <c r="W34" s="217"/>
      <c r="X34" s="217"/>
      <c r="Y34" s="279"/>
      <c r="Z34" s="282">
        <v>0.8</v>
      </c>
      <c r="AA34" s="282"/>
      <c r="AB34" s="282"/>
      <c r="AC34" s="282"/>
      <c r="AD34" s="287" t="s">
        <v>197</v>
      </c>
      <c r="AE34" s="287"/>
      <c r="AF34" s="287"/>
      <c r="AG34" s="287"/>
      <c r="AH34" s="287"/>
      <c r="AI34" s="287"/>
      <c r="AJ34" s="287"/>
      <c r="AK34" s="287"/>
      <c r="AL34" s="283" t="s">
        <v>197</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400</v>
      </c>
      <c r="CE34" s="1"/>
      <c r="CF34" s="1"/>
      <c r="CG34" s="1"/>
      <c r="CH34" s="1"/>
      <c r="CI34" s="1"/>
      <c r="CJ34" s="1"/>
      <c r="CK34" s="1"/>
      <c r="CL34" s="1"/>
      <c r="CM34" s="1"/>
      <c r="CN34" s="1"/>
      <c r="CO34" s="1"/>
      <c r="CP34" s="1"/>
      <c r="CQ34" s="269"/>
      <c r="CR34" s="274">
        <v>440452</v>
      </c>
      <c r="CS34" s="217"/>
      <c r="CT34" s="217"/>
      <c r="CU34" s="217"/>
      <c r="CV34" s="217"/>
      <c r="CW34" s="217"/>
      <c r="CX34" s="217"/>
      <c r="CY34" s="279"/>
      <c r="CZ34" s="283">
        <v>11.9</v>
      </c>
      <c r="DA34" s="335"/>
      <c r="DB34" s="335"/>
      <c r="DC34" s="338"/>
      <c r="DD34" s="288">
        <v>298919</v>
      </c>
      <c r="DE34" s="217"/>
      <c r="DF34" s="217"/>
      <c r="DG34" s="217"/>
      <c r="DH34" s="217"/>
      <c r="DI34" s="217"/>
      <c r="DJ34" s="217"/>
      <c r="DK34" s="279"/>
      <c r="DL34" s="288">
        <v>235150</v>
      </c>
      <c r="DM34" s="217"/>
      <c r="DN34" s="217"/>
      <c r="DO34" s="217"/>
      <c r="DP34" s="217"/>
      <c r="DQ34" s="217"/>
      <c r="DR34" s="217"/>
      <c r="DS34" s="217"/>
      <c r="DT34" s="217"/>
      <c r="DU34" s="217"/>
      <c r="DV34" s="279"/>
      <c r="DW34" s="283">
        <v>9</v>
      </c>
      <c r="DX34" s="335"/>
      <c r="DY34" s="335"/>
      <c r="DZ34" s="335"/>
      <c r="EA34" s="335"/>
      <c r="EB34" s="335"/>
      <c r="EC34" s="360"/>
    </row>
    <row r="35" spans="2:133" ht="11.25" customHeight="1">
      <c r="B35" s="261" t="s">
        <v>402</v>
      </c>
      <c r="C35" s="1"/>
      <c r="D35" s="1"/>
      <c r="E35" s="1"/>
      <c r="F35" s="1"/>
      <c r="G35" s="1"/>
      <c r="H35" s="1"/>
      <c r="I35" s="1"/>
      <c r="J35" s="1"/>
      <c r="K35" s="1"/>
      <c r="L35" s="1"/>
      <c r="M35" s="1"/>
      <c r="N35" s="1"/>
      <c r="O35" s="1"/>
      <c r="P35" s="1"/>
      <c r="Q35" s="269"/>
      <c r="R35" s="274">
        <v>11676</v>
      </c>
      <c r="S35" s="217"/>
      <c r="T35" s="217"/>
      <c r="U35" s="217"/>
      <c r="V35" s="217"/>
      <c r="W35" s="217"/>
      <c r="X35" s="217"/>
      <c r="Y35" s="279"/>
      <c r="Z35" s="282">
        <v>0.3</v>
      </c>
      <c r="AA35" s="282"/>
      <c r="AB35" s="282"/>
      <c r="AC35" s="282"/>
      <c r="AD35" s="287" t="s">
        <v>197</v>
      </c>
      <c r="AE35" s="287"/>
      <c r="AF35" s="287"/>
      <c r="AG35" s="287"/>
      <c r="AH35" s="287"/>
      <c r="AI35" s="287"/>
      <c r="AJ35" s="287"/>
      <c r="AK35" s="287"/>
      <c r="AL35" s="283" t="s">
        <v>197</v>
      </c>
      <c r="AM35" s="238"/>
      <c r="AN35" s="238"/>
      <c r="AO35" s="296"/>
      <c r="AP35" s="95"/>
      <c r="AQ35" s="182" t="s">
        <v>403</v>
      </c>
      <c r="AR35" s="139"/>
      <c r="AS35" s="139"/>
      <c r="AT35" s="139"/>
      <c r="AU35" s="139"/>
      <c r="AV35" s="139"/>
      <c r="AW35" s="139"/>
      <c r="AX35" s="139"/>
      <c r="AY35" s="139"/>
      <c r="AZ35" s="139"/>
      <c r="BA35" s="139"/>
      <c r="BB35" s="139"/>
      <c r="BC35" s="139"/>
      <c r="BD35" s="139"/>
      <c r="BE35" s="139"/>
      <c r="BF35" s="144"/>
      <c r="BG35" s="182" t="s">
        <v>206</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405</v>
      </c>
      <c r="CE35" s="1"/>
      <c r="CF35" s="1"/>
      <c r="CG35" s="1"/>
      <c r="CH35" s="1"/>
      <c r="CI35" s="1"/>
      <c r="CJ35" s="1"/>
      <c r="CK35" s="1"/>
      <c r="CL35" s="1"/>
      <c r="CM35" s="1"/>
      <c r="CN35" s="1"/>
      <c r="CO35" s="1"/>
      <c r="CP35" s="1"/>
      <c r="CQ35" s="269"/>
      <c r="CR35" s="274">
        <v>17998</v>
      </c>
      <c r="CS35" s="313"/>
      <c r="CT35" s="313"/>
      <c r="CU35" s="313"/>
      <c r="CV35" s="313"/>
      <c r="CW35" s="313"/>
      <c r="CX35" s="313"/>
      <c r="CY35" s="332"/>
      <c r="CZ35" s="283">
        <v>0.5</v>
      </c>
      <c r="DA35" s="335"/>
      <c r="DB35" s="335"/>
      <c r="DC35" s="338"/>
      <c r="DD35" s="288">
        <v>16774</v>
      </c>
      <c r="DE35" s="313"/>
      <c r="DF35" s="313"/>
      <c r="DG35" s="313"/>
      <c r="DH35" s="313"/>
      <c r="DI35" s="313"/>
      <c r="DJ35" s="313"/>
      <c r="DK35" s="332"/>
      <c r="DL35" s="288">
        <v>5100</v>
      </c>
      <c r="DM35" s="313"/>
      <c r="DN35" s="313"/>
      <c r="DO35" s="313"/>
      <c r="DP35" s="313"/>
      <c r="DQ35" s="313"/>
      <c r="DR35" s="313"/>
      <c r="DS35" s="313"/>
      <c r="DT35" s="313"/>
      <c r="DU35" s="313"/>
      <c r="DV35" s="332"/>
      <c r="DW35" s="283">
        <v>0.2</v>
      </c>
      <c r="DX35" s="335"/>
      <c r="DY35" s="335"/>
      <c r="DZ35" s="335"/>
      <c r="EA35" s="335"/>
      <c r="EB35" s="335"/>
      <c r="EC35" s="360"/>
    </row>
    <row r="36" spans="2:133" ht="11.25" customHeight="1">
      <c r="B36" s="261" t="s">
        <v>374</v>
      </c>
      <c r="C36" s="1"/>
      <c r="D36" s="1"/>
      <c r="E36" s="1"/>
      <c r="F36" s="1"/>
      <c r="G36" s="1"/>
      <c r="H36" s="1"/>
      <c r="I36" s="1"/>
      <c r="J36" s="1"/>
      <c r="K36" s="1"/>
      <c r="L36" s="1"/>
      <c r="M36" s="1"/>
      <c r="N36" s="1"/>
      <c r="O36" s="1"/>
      <c r="P36" s="1"/>
      <c r="Q36" s="269"/>
      <c r="R36" s="274">
        <v>286964</v>
      </c>
      <c r="S36" s="217"/>
      <c r="T36" s="217"/>
      <c r="U36" s="217"/>
      <c r="V36" s="217"/>
      <c r="W36" s="217"/>
      <c r="X36" s="217"/>
      <c r="Y36" s="279"/>
      <c r="Z36" s="282">
        <v>7.4</v>
      </c>
      <c r="AA36" s="282"/>
      <c r="AB36" s="282"/>
      <c r="AC36" s="282"/>
      <c r="AD36" s="287" t="s">
        <v>197</v>
      </c>
      <c r="AE36" s="287"/>
      <c r="AF36" s="287"/>
      <c r="AG36" s="287"/>
      <c r="AH36" s="287"/>
      <c r="AI36" s="287"/>
      <c r="AJ36" s="287"/>
      <c r="AK36" s="287"/>
      <c r="AL36" s="283" t="s">
        <v>197</v>
      </c>
      <c r="AM36" s="238"/>
      <c r="AN36" s="238"/>
      <c r="AO36" s="296"/>
      <c r="AP36" s="95"/>
      <c r="AQ36" s="301" t="s">
        <v>388</v>
      </c>
      <c r="AR36" s="304"/>
      <c r="AS36" s="304"/>
      <c r="AT36" s="304"/>
      <c r="AU36" s="304"/>
      <c r="AV36" s="304"/>
      <c r="AW36" s="304"/>
      <c r="AX36" s="304"/>
      <c r="AY36" s="309"/>
      <c r="AZ36" s="273">
        <v>656039</v>
      </c>
      <c r="BA36" s="276"/>
      <c r="BB36" s="276"/>
      <c r="BC36" s="276"/>
      <c r="BD36" s="276"/>
      <c r="BE36" s="276"/>
      <c r="BF36" s="315"/>
      <c r="BG36" s="260" t="s">
        <v>407</v>
      </c>
      <c r="BH36" s="265"/>
      <c r="BI36" s="265"/>
      <c r="BJ36" s="265"/>
      <c r="BK36" s="265"/>
      <c r="BL36" s="265"/>
      <c r="BM36" s="265"/>
      <c r="BN36" s="265"/>
      <c r="BO36" s="265"/>
      <c r="BP36" s="265"/>
      <c r="BQ36" s="265"/>
      <c r="BR36" s="265"/>
      <c r="BS36" s="265"/>
      <c r="BT36" s="265"/>
      <c r="BU36" s="268"/>
      <c r="BV36" s="273">
        <v>9669</v>
      </c>
      <c r="BW36" s="276"/>
      <c r="BX36" s="276"/>
      <c r="BY36" s="276"/>
      <c r="BZ36" s="276"/>
      <c r="CA36" s="276"/>
      <c r="CB36" s="315"/>
      <c r="CD36" s="261" t="s">
        <v>26</v>
      </c>
      <c r="CE36" s="1"/>
      <c r="CF36" s="1"/>
      <c r="CG36" s="1"/>
      <c r="CH36" s="1"/>
      <c r="CI36" s="1"/>
      <c r="CJ36" s="1"/>
      <c r="CK36" s="1"/>
      <c r="CL36" s="1"/>
      <c r="CM36" s="1"/>
      <c r="CN36" s="1"/>
      <c r="CO36" s="1"/>
      <c r="CP36" s="1"/>
      <c r="CQ36" s="269"/>
      <c r="CR36" s="274">
        <v>767468</v>
      </c>
      <c r="CS36" s="217"/>
      <c r="CT36" s="217"/>
      <c r="CU36" s="217"/>
      <c r="CV36" s="217"/>
      <c r="CW36" s="217"/>
      <c r="CX36" s="217"/>
      <c r="CY36" s="279"/>
      <c r="CZ36" s="283">
        <v>20.7</v>
      </c>
      <c r="DA36" s="335"/>
      <c r="DB36" s="335"/>
      <c r="DC36" s="338"/>
      <c r="DD36" s="288">
        <v>727475</v>
      </c>
      <c r="DE36" s="217"/>
      <c r="DF36" s="217"/>
      <c r="DG36" s="217"/>
      <c r="DH36" s="217"/>
      <c r="DI36" s="217"/>
      <c r="DJ36" s="217"/>
      <c r="DK36" s="279"/>
      <c r="DL36" s="288">
        <v>538094</v>
      </c>
      <c r="DM36" s="217"/>
      <c r="DN36" s="217"/>
      <c r="DO36" s="217"/>
      <c r="DP36" s="217"/>
      <c r="DQ36" s="217"/>
      <c r="DR36" s="217"/>
      <c r="DS36" s="217"/>
      <c r="DT36" s="217"/>
      <c r="DU36" s="217"/>
      <c r="DV36" s="279"/>
      <c r="DW36" s="283">
        <v>20.7</v>
      </c>
      <c r="DX36" s="335"/>
      <c r="DY36" s="335"/>
      <c r="DZ36" s="335"/>
      <c r="EA36" s="335"/>
      <c r="EB36" s="335"/>
      <c r="EC36" s="360"/>
    </row>
    <row r="37" spans="2:133" ht="11.25" customHeight="1">
      <c r="B37" s="261" t="s">
        <v>398</v>
      </c>
      <c r="C37" s="1"/>
      <c r="D37" s="1"/>
      <c r="E37" s="1"/>
      <c r="F37" s="1"/>
      <c r="G37" s="1"/>
      <c r="H37" s="1"/>
      <c r="I37" s="1"/>
      <c r="J37" s="1"/>
      <c r="K37" s="1"/>
      <c r="L37" s="1"/>
      <c r="M37" s="1"/>
      <c r="N37" s="1"/>
      <c r="O37" s="1"/>
      <c r="P37" s="1"/>
      <c r="Q37" s="269"/>
      <c r="R37" s="274">
        <v>49240</v>
      </c>
      <c r="S37" s="217"/>
      <c r="T37" s="217"/>
      <c r="U37" s="217"/>
      <c r="V37" s="217"/>
      <c r="W37" s="217"/>
      <c r="X37" s="217"/>
      <c r="Y37" s="279"/>
      <c r="Z37" s="282">
        <v>1.3</v>
      </c>
      <c r="AA37" s="282"/>
      <c r="AB37" s="282"/>
      <c r="AC37" s="282"/>
      <c r="AD37" s="287">
        <v>152</v>
      </c>
      <c r="AE37" s="287"/>
      <c r="AF37" s="287"/>
      <c r="AG37" s="287"/>
      <c r="AH37" s="287"/>
      <c r="AI37" s="287"/>
      <c r="AJ37" s="287"/>
      <c r="AK37" s="287"/>
      <c r="AL37" s="283">
        <v>0</v>
      </c>
      <c r="AM37" s="238"/>
      <c r="AN37" s="238"/>
      <c r="AO37" s="296"/>
      <c r="AQ37" s="302" t="s">
        <v>408</v>
      </c>
      <c r="AR37" s="111"/>
      <c r="AS37" s="111"/>
      <c r="AT37" s="111"/>
      <c r="AU37" s="111"/>
      <c r="AV37" s="111"/>
      <c r="AW37" s="111"/>
      <c r="AX37" s="111"/>
      <c r="AY37" s="310"/>
      <c r="AZ37" s="274">
        <v>235416</v>
      </c>
      <c r="BA37" s="217"/>
      <c r="BB37" s="217"/>
      <c r="BC37" s="217"/>
      <c r="BD37" s="313"/>
      <c r="BE37" s="313"/>
      <c r="BF37" s="316"/>
      <c r="BG37" s="261" t="s">
        <v>409</v>
      </c>
      <c r="BH37" s="1"/>
      <c r="BI37" s="1"/>
      <c r="BJ37" s="1"/>
      <c r="BK37" s="1"/>
      <c r="BL37" s="1"/>
      <c r="BM37" s="1"/>
      <c r="BN37" s="1"/>
      <c r="BO37" s="1"/>
      <c r="BP37" s="1"/>
      <c r="BQ37" s="1"/>
      <c r="BR37" s="1"/>
      <c r="BS37" s="1"/>
      <c r="BT37" s="1"/>
      <c r="BU37" s="269"/>
      <c r="BV37" s="274">
        <v>6289</v>
      </c>
      <c r="BW37" s="217"/>
      <c r="BX37" s="217"/>
      <c r="BY37" s="217"/>
      <c r="BZ37" s="217"/>
      <c r="CA37" s="217"/>
      <c r="CB37" s="326"/>
      <c r="CD37" s="261" t="s">
        <v>157</v>
      </c>
      <c r="CE37" s="1"/>
      <c r="CF37" s="1"/>
      <c r="CG37" s="1"/>
      <c r="CH37" s="1"/>
      <c r="CI37" s="1"/>
      <c r="CJ37" s="1"/>
      <c r="CK37" s="1"/>
      <c r="CL37" s="1"/>
      <c r="CM37" s="1"/>
      <c r="CN37" s="1"/>
      <c r="CO37" s="1"/>
      <c r="CP37" s="1"/>
      <c r="CQ37" s="269"/>
      <c r="CR37" s="274">
        <v>288580</v>
      </c>
      <c r="CS37" s="313"/>
      <c r="CT37" s="313"/>
      <c r="CU37" s="313"/>
      <c r="CV37" s="313"/>
      <c r="CW37" s="313"/>
      <c r="CX37" s="313"/>
      <c r="CY37" s="332"/>
      <c r="CZ37" s="283">
        <v>7.8</v>
      </c>
      <c r="DA37" s="335"/>
      <c r="DB37" s="335"/>
      <c r="DC37" s="338"/>
      <c r="DD37" s="288">
        <v>288580</v>
      </c>
      <c r="DE37" s="313"/>
      <c r="DF37" s="313"/>
      <c r="DG37" s="313"/>
      <c r="DH37" s="313"/>
      <c r="DI37" s="313"/>
      <c r="DJ37" s="313"/>
      <c r="DK37" s="332"/>
      <c r="DL37" s="288">
        <v>288580</v>
      </c>
      <c r="DM37" s="313"/>
      <c r="DN37" s="313"/>
      <c r="DO37" s="313"/>
      <c r="DP37" s="313"/>
      <c r="DQ37" s="313"/>
      <c r="DR37" s="313"/>
      <c r="DS37" s="313"/>
      <c r="DT37" s="313"/>
      <c r="DU37" s="313"/>
      <c r="DV37" s="332"/>
      <c r="DW37" s="283">
        <v>11.1</v>
      </c>
      <c r="DX37" s="335"/>
      <c r="DY37" s="335"/>
      <c r="DZ37" s="335"/>
      <c r="EA37" s="335"/>
      <c r="EB37" s="335"/>
      <c r="EC37" s="360"/>
    </row>
    <row r="38" spans="2:133" ht="11.25" customHeight="1">
      <c r="B38" s="261" t="s">
        <v>135</v>
      </c>
      <c r="C38" s="1"/>
      <c r="D38" s="1"/>
      <c r="E38" s="1"/>
      <c r="F38" s="1"/>
      <c r="G38" s="1"/>
      <c r="H38" s="1"/>
      <c r="I38" s="1"/>
      <c r="J38" s="1"/>
      <c r="K38" s="1"/>
      <c r="L38" s="1"/>
      <c r="M38" s="1"/>
      <c r="N38" s="1"/>
      <c r="O38" s="1"/>
      <c r="P38" s="1"/>
      <c r="Q38" s="269"/>
      <c r="R38" s="274">
        <v>148500</v>
      </c>
      <c r="S38" s="217"/>
      <c r="T38" s="217"/>
      <c r="U38" s="217"/>
      <c r="V38" s="217"/>
      <c r="W38" s="217"/>
      <c r="X38" s="217"/>
      <c r="Y38" s="279"/>
      <c r="Z38" s="282">
        <v>3.8</v>
      </c>
      <c r="AA38" s="282"/>
      <c r="AB38" s="282"/>
      <c r="AC38" s="282"/>
      <c r="AD38" s="287" t="s">
        <v>197</v>
      </c>
      <c r="AE38" s="287"/>
      <c r="AF38" s="287"/>
      <c r="AG38" s="287"/>
      <c r="AH38" s="287"/>
      <c r="AI38" s="287"/>
      <c r="AJ38" s="287"/>
      <c r="AK38" s="287"/>
      <c r="AL38" s="283" t="s">
        <v>197</v>
      </c>
      <c r="AM38" s="238"/>
      <c r="AN38" s="238"/>
      <c r="AO38" s="296"/>
      <c r="AQ38" s="302" t="s">
        <v>308</v>
      </c>
      <c r="AR38" s="111"/>
      <c r="AS38" s="111"/>
      <c r="AT38" s="111"/>
      <c r="AU38" s="111"/>
      <c r="AV38" s="111"/>
      <c r="AW38" s="111"/>
      <c r="AX38" s="111"/>
      <c r="AY38" s="310"/>
      <c r="AZ38" s="274">
        <v>123300</v>
      </c>
      <c r="BA38" s="217"/>
      <c r="BB38" s="217"/>
      <c r="BC38" s="217"/>
      <c r="BD38" s="313"/>
      <c r="BE38" s="313"/>
      <c r="BF38" s="316"/>
      <c r="BG38" s="261" t="s">
        <v>411</v>
      </c>
      <c r="BH38" s="1"/>
      <c r="BI38" s="1"/>
      <c r="BJ38" s="1"/>
      <c r="BK38" s="1"/>
      <c r="BL38" s="1"/>
      <c r="BM38" s="1"/>
      <c r="BN38" s="1"/>
      <c r="BO38" s="1"/>
      <c r="BP38" s="1"/>
      <c r="BQ38" s="1"/>
      <c r="BR38" s="1"/>
      <c r="BS38" s="1"/>
      <c r="BT38" s="1"/>
      <c r="BU38" s="269"/>
      <c r="BV38" s="274">
        <v>976</v>
      </c>
      <c r="BW38" s="217"/>
      <c r="BX38" s="217"/>
      <c r="BY38" s="217"/>
      <c r="BZ38" s="217"/>
      <c r="CA38" s="217"/>
      <c r="CB38" s="326"/>
      <c r="CD38" s="261" t="s">
        <v>412</v>
      </c>
      <c r="CE38" s="1"/>
      <c r="CF38" s="1"/>
      <c r="CG38" s="1"/>
      <c r="CH38" s="1"/>
      <c r="CI38" s="1"/>
      <c r="CJ38" s="1"/>
      <c r="CK38" s="1"/>
      <c r="CL38" s="1"/>
      <c r="CM38" s="1"/>
      <c r="CN38" s="1"/>
      <c r="CO38" s="1"/>
      <c r="CP38" s="1"/>
      <c r="CQ38" s="269"/>
      <c r="CR38" s="274">
        <v>297323</v>
      </c>
      <c r="CS38" s="217"/>
      <c r="CT38" s="217"/>
      <c r="CU38" s="217"/>
      <c r="CV38" s="217"/>
      <c r="CW38" s="217"/>
      <c r="CX38" s="217"/>
      <c r="CY38" s="279"/>
      <c r="CZ38" s="283">
        <v>8</v>
      </c>
      <c r="DA38" s="335"/>
      <c r="DB38" s="335"/>
      <c r="DC38" s="338"/>
      <c r="DD38" s="288">
        <v>254771</v>
      </c>
      <c r="DE38" s="217"/>
      <c r="DF38" s="217"/>
      <c r="DG38" s="217"/>
      <c r="DH38" s="217"/>
      <c r="DI38" s="217"/>
      <c r="DJ38" s="217"/>
      <c r="DK38" s="279"/>
      <c r="DL38" s="288">
        <v>231857</v>
      </c>
      <c r="DM38" s="217"/>
      <c r="DN38" s="217"/>
      <c r="DO38" s="217"/>
      <c r="DP38" s="217"/>
      <c r="DQ38" s="217"/>
      <c r="DR38" s="217"/>
      <c r="DS38" s="217"/>
      <c r="DT38" s="217"/>
      <c r="DU38" s="217"/>
      <c r="DV38" s="279"/>
      <c r="DW38" s="283">
        <v>8.9</v>
      </c>
      <c r="DX38" s="335"/>
      <c r="DY38" s="335"/>
      <c r="DZ38" s="335"/>
      <c r="EA38" s="335"/>
      <c r="EB38" s="335"/>
      <c r="EC38" s="360"/>
    </row>
    <row r="39" spans="2:133" ht="11.25" customHeight="1">
      <c r="B39" s="261" t="s">
        <v>413</v>
      </c>
      <c r="C39" s="1"/>
      <c r="D39" s="1"/>
      <c r="E39" s="1"/>
      <c r="F39" s="1"/>
      <c r="G39" s="1"/>
      <c r="H39" s="1"/>
      <c r="I39" s="1"/>
      <c r="J39" s="1"/>
      <c r="K39" s="1"/>
      <c r="L39" s="1"/>
      <c r="M39" s="1"/>
      <c r="N39" s="1"/>
      <c r="O39" s="1"/>
      <c r="P39" s="1"/>
      <c r="Q39" s="269"/>
      <c r="R39" s="274" t="s">
        <v>197</v>
      </c>
      <c r="S39" s="217"/>
      <c r="T39" s="217"/>
      <c r="U39" s="217"/>
      <c r="V39" s="217"/>
      <c r="W39" s="217"/>
      <c r="X39" s="217"/>
      <c r="Y39" s="279"/>
      <c r="Z39" s="282" t="s">
        <v>197</v>
      </c>
      <c r="AA39" s="282"/>
      <c r="AB39" s="282"/>
      <c r="AC39" s="282"/>
      <c r="AD39" s="287" t="s">
        <v>197</v>
      </c>
      <c r="AE39" s="287"/>
      <c r="AF39" s="287"/>
      <c r="AG39" s="287"/>
      <c r="AH39" s="287"/>
      <c r="AI39" s="287"/>
      <c r="AJ39" s="287"/>
      <c r="AK39" s="287"/>
      <c r="AL39" s="283" t="s">
        <v>197</v>
      </c>
      <c r="AM39" s="238"/>
      <c r="AN39" s="238"/>
      <c r="AO39" s="296"/>
      <c r="AQ39" s="302" t="s">
        <v>414</v>
      </c>
      <c r="AR39" s="111"/>
      <c r="AS39" s="111"/>
      <c r="AT39" s="111"/>
      <c r="AU39" s="111"/>
      <c r="AV39" s="111"/>
      <c r="AW39" s="111"/>
      <c r="AX39" s="111"/>
      <c r="AY39" s="310"/>
      <c r="AZ39" s="274" t="s">
        <v>197</v>
      </c>
      <c r="BA39" s="217"/>
      <c r="BB39" s="217"/>
      <c r="BC39" s="217"/>
      <c r="BD39" s="313"/>
      <c r="BE39" s="313"/>
      <c r="BF39" s="316"/>
      <c r="BG39" s="261" t="s">
        <v>337</v>
      </c>
      <c r="BH39" s="1"/>
      <c r="BI39" s="1"/>
      <c r="BJ39" s="1"/>
      <c r="BK39" s="1"/>
      <c r="BL39" s="1"/>
      <c r="BM39" s="1"/>
      <c r="BN39" s="1"/>
      <c r="BO39" s="1"/>
      <c r="BP39" s="1"/>
      <c r="BQ39" s="1"/>
      <c r="BR39" s="1"/>
      <c r="BS39" s="1"/>
      <c r="BT39" s="1"/>
      <c r="BU39" s="269"/>
      <c r="BV39" s="274">
        <v>1476</v>
      </c>
      <c r="BW39" s="217"/>
      <c r="BX39" s="217"/>
      <c r="BY39" s="217"/>
      <c r="BZ39" s="217"/>
      <c r="CA39" s="217"/>
      <c r="CB39" s="326"/>
      <c r="CD39" s="261" t="s">
        <v>415</v>
      </c>
      <c r="CE39" s="1"/>
      <c r="CF39" s="1"/>
      <c r="CG39" s="1"/>
      <c r="CH39" s="1"/>
      <c r="CI39" s="1"/>
      <c r="CJ39" s="1"/>
      <c r="CK39" s="1"/>
      <c r="CL39" s="1"/>
      <c r="CM39" s="1"/>
      <c r="CN39" s="1"/>
      <c r="CO39" s="1"/>
      <c r="CP39" s="1"/>
      <c r="CQ39" s="269"/>
      <c r="CR39" s="274">
        <v>388575</v>
      </c>
      <c r="CS39" s="313"/>
      <c r="CT39" s="313"/>
      <c r="CU39" s="313"/>
      <c r="CV39" s="313"/>
      <c r="CW39" s="313"/>
      <c r="CX39" s="313"/>
      <c r="CY39" s="332"/>
      <c r="CZ39" s="283">
        <v>10.5</v>
      </c>
      <c r="DA39" s="335"/>
      <c r="DB39" s="335"/>
      <c r="DC39" s="338"/>
      <c r="DD39" s="288">
        <v>372830</v>
      </c>
      <c r="DE39" s="313"/>
      <c r="DF39" s="313"/>
      <c r="DG39" s="313"/>
      <c r="DH39" s="313"/>
      <c r="DI39" s="313"/>
      <c r="DJ39" s="313"/>
      <c r="DK39" s="332"/>
      <c r="DL39" s="288" t="s">
        <v>197</v>
      </c>
      <c r="DM39" s="313"/>
      <c r="DN39" s="313"/>
      <c r="DO39" s="313"/>
      <c r="DP39" s="313"/>
      <c r="DQ39" s="313"/>
      <c r="DR39" s="313"/>
      <c r="DS39" s="313"/>
      <c r="DT39" s="313"/>
      <c r="DU39" s="313"/>
      <c r="DV39" s="332"/>
      <c r="DW39" s="283" t="s">
        <v>197</v>
      </c>
      <c r="DX39" s="335"/>
      <c r="DY39" s="335"/>
      <c r="DZ39" s="335"/>
      <c r="EA39" s="335"/>
      <c r="EB39" s="335"/>
      <c r="EC39" s="360"/>
    </row>
    <row r="40" spans="2:133" ht="11.25" customHeight="1">
      <c r="B40" s="261" t="s">
        <v>139</v>
      </c>
      <c r="C40" s="1"/>
      <c r="D40" s="1"/>
      <c r="E40" s="1"/>
      <c r="F40" s="1"/>
      <c r="G40" s="1"/>
      <c r="H40" s="1"/>
      <c r="I40" s="1"/>
      <c r="J40" s="1"/>
      <c r="K40" s="1"/>
      <c r="L40" s="1"/>
      <c r="M40" s="1"/>
      <c r="N40" s="1"/>
      <c r="O40" s="1"/>
      <c r="P40" s="1"/>
      <c r="Q40" s="269"/>
      <c r="R40" s="274" t="s">
        <v>197</v>
      </c>
      <c r="S40" s="217"/>
      <c r="T40" s="217"/>
      <c r="U40" s="217"/>
      <c r="V40" s="217"/>
      <c r="W40" s="217"/>
      <c r="X40" s="217"/>
      <c r="Y40" s="279"/>
      <c r="Z40" s="282" t="s">
        <v>197</v>
      </c>
      <c r="AA40" s="282"/>
      <c r="AB40" s="282"/>
      <c r="AC40" s="282"/>
      <c r="AD40" s="287" t="s">
        <v>197</v>
      </c>
      <c r="AE40" s="287"/>
      <c r="AF40" s="287"/>
      <c r="AG40" s="287"/>
      <c r="AH40" s="287"/>
      <c r="AI40" s="287"/>
      <c r="AJ40" s="287"/>
      <c r="AK40" s="287"/>
      <c r="AL40" s="283" t="s">
        <v>197</v>
      </c>
      <c r="AM40" s="238"/>
      <c r="AN40" s="238"/>
      <c r="AO40" s="296"/>
      <c r="AQ40" s="302" t="s">
        <v>419</v>
      </c>
      <c r="AR40" s="111"/>
      <c r="AS40" s="111"/>
      <c r="AT40" s="111"/>
      <c r="AU40" s="111"/>
      <c r="AV40" s="111"/>
      <c r="AW40" s="111"/>
      <c r="AX40" s="111"/>
      <c r="AY40" s="310"/>
      <c r="AZ40" s="274" t="s">
        <v>197</v>
      </c>
      <c r="BA40" s="217"/>
      <c r="BB40" s="217"/>
      <c r="BC40" s="217"/>
      <c r="BD40" s="313"/>
      <c r="BE40" s="313"/>
      <c r="BF40" s="316"/>
      <c r="BG40" s="299" t="s">
        <v>421</v>
      </c>
      <c r="BH40" s="29"/>
      <c r="BI40" s="29"/>
      <c r="BJ40" s="29"/>
      <c r="BK40" s="29"/>
      <c r="BL40" s="29"/>
      <c r="BM40" s="1" t="s">
        <v>423</v>
      </c>
      <c r="BN40" s="1"/>
      <c r="BO40" s="1"/>
      <c r="BP40" s="1"/>
      <c r="BQ40" s="1"/>
      <c r="BR40" s="1"/>
      <c r="BS40" s="1"/>
      <c r="BT40" s="1"/>
      <c r="BU40" s="269"/>
      <c r="BV40" s="274">
        <v>73</v>
      </c>
      <c r="BW40" s="217"/>
      <c r="BX40" s="217"/>
      <c r="BY40" s="217"/>
      <c r="BZ40" s="217"/>
      <c r="CA40" s="217"/>
      <c r="CB40" s="326"/>
      <c r="CD40" s="261" t="s">
        <v>370</v>
      </c>
      <c r="CE40" s="1"/>
      <c r="CF40" s="1"/>
      <c r="CG40" s="1"/>
      <c r="CH40" s="1"/>
      <c r="CI40" s="1"/>
      <c r="CJ40" s="1"/>
      <c r="CK40" s="1"/>
      <c r="CL40" s="1"/>
      <c r="CM40" s="1"/>
      <c r="CN40" s="1"/>
      <c r="CO40" s="1"/>
      <c r="CP40" s="1"/>
      <c r="CQ40" s="269"/>
      <c r="CR40" s="274">
        <v>137400</v>
      </c>
      <c r="CS40" s="217"/>
      <c r="CT40" s="217"/>
      <c r="CU40" s="217"/>
      <c r="CV40" s="217"/>
      <c r="CW40" s="217"/>
      <c r="CX40" s="217"/>
      <c r="CY40" s="279"/>
      <c r="CZ40" s="283">
        <v>3.7</v>
      </c>
      <c r="DA40" s="335"/>
      <c r="DB40" s="335"/>
      <c r="DC40" s="338"/>
      <c r="DD40" s="288">
        <v>53960</v>
      </c>
      <c r="DE40" s="217"/>
      <c r="DF40" s="217"/>
      <c r="DG40" s="217"/>
      <c r="DH40" s="217"/>
      <c r="DI40" s="217"/>
      <c r="DJ40" s="217"/>
      <c r="DK40" s="279"/>
      <c r="DL40" s="288">
        <v>873</v>
      </c>
      <c r="DM40" s="217"/>
      <c r="DN40" s="217"/>
      <c r="DO40" s="217"/>
      <c r="DP40" s="217"/>
      <c r="DQ40" s="217"/>
      <c r="DR40" s="217"/>
      <c r="DS40" s="217"/>
      <c r="DT40" s="217"/>
      <c r="DU40" s="217"/>
      <c r="DV40" s="279"/>
      <c r="DW40" s="283">
        <v>0</v>
      </c>
      <c r="DX40" s="335"/>
      <c r="DY40" s="335"/>
      <c r="DZ40" s="335"/>
      <c r="EA40" s="335"/>
      <c r="EB40" s="335"/>
      <c r="EC40" s="360"/>
    </row>
    <row r="41" spans="2:133" ht="11.25" customHeight="1">
      <c r="B41" s="263" t="s">
        <v>140</v>
      </c>
      <c r="C41" s="267"/>
      <c r="D41" s="267"/>
      <c r="E41" s="267"/>
      <c r="F41" s="267"/>
      <c r="G41" s="267"/>
      <c r="H41" s="267"/>
      <c r="I41" s="267"/>
      <c r="J41" s="267"/>
      <c r="K41" s="267"/>
      <c r="L41" s="267"/>
      <c r="M41" s="267"/>
      <c r="N41" s="267"/>
      <c r="O41" s="267"/>
      <c r="P41" s="267"/>
      <c r="Q41" s="271"/>
      <c r="R41" s="275">
        <v>3866929</v>
      </c>
      <c r="S41" s="277"/>
      <c r="T41" s="277"/>
      <c r="U41" s="277"/>
      <c r="V41" s="277"/>
      <c r="W41" s="277"/>
      <c r="X41" s="277"/>
      <c r="Y41" s="280"/>
      <c r="Z41" s="284">
        <v>100</v>
      </c>
      <c r="AA41" s="284"/>
      <c r="AB41" s="284"/>
      <c r="AC41" s="284"/>
      <c r="AD41" s="289">
        <v>2601463</v>
      </c>
      <c r="AE41" s="289"/>
      <c r="AF41" s="289"/>
      <c r="AG41" s="289"/>
      <c r="AH41" s="289"/>
      <c r="AI41" s="289"/>
      <c r="AJ41" s="289"/>
      <c r="AK41" s="289"/>
      <c r="AL41" s="292">
        <v>100</v>
      </c>
      <c r="AM41" s="294"/>
      <c r="AN41" s="294"/>
      <c r="AO41" s="297"/>
      <c r="AQ41" s="302" t="s">
        <v>424</v>
      </c>
      <c r="AR41" s="111"/>
      <c r="AS41" s="111"/>
      <c r="AT41" s="111"/>
      <c r="AU41" s="111"/>
      <c r="AV41" s="111"/>
      <c r="AW41" s="111"/>
      <c r="AX41" s="111"/>
      <c r="AY41" s="310"/>
      <c r="AZ41" s="274">
        <v>47417</v>
      </c>
      <c r="BA41" s="217"/>
      <c r="BB41" s="217"/>
      <c r="BC41" s="217"/>
      <c r="BD41" s="313"/>
      <c r="BE41" s="313"/>
      <c r="BF41" s="316"/>
      <c r="BG41" s="299"/>
      <c r="BH41" s="29"/>
      <c r="BI41" s="29"/>
      <c r="BJ41" s="29"/>
      <c r="BK41" s="29"/>
      <c r="BL41" s="29"/>
      <c r="BM41" s="1" t="s">
        <v>344</v>
      </c>
      <c r="BN41" s="1"/>
      <c r="BO41" s="1"/>
      <c r="BP41" s="1"/>
      <c r="BQ41" s="1"/>
      <c r="BR41" s="1"/>
      <c r="BS41" s="1"/>
      <c r="BT41" s="1"/>
      <c r="BU41" s="269"/>
      <c r="BV41" s="274">
        <v>1</v>
      </c>
      <c r="BW41" s="217"/>
      <c r="BX41" s="217"/>
      <c r="BY41" s="217"/>
      <c r="BZ41" s="217"/>
      <c r="CA41" s="217"/>
      <c r="CB41" s="326"/>
      <c r="CD41" s="261" t="s">
        <v>284</v>
      </c>
      <c r="CE41" s="1"/>
      <c r="CF41" s="1"/>
      <c r="CG41" s="1"/>
      <c r="CH41" s="1"/>
      <c r="CI41" s="1"/>
      <c r="CJ41" s="1"/>
      <c r="CK41" s="1"/>
      <c r="CL41" s="1"/>
      <c r="CM41" s="1"/>
      <c r="CN41" s="1"/>
      <c r="CO41" s="1"/>
      <c r="CP41" s="1"/>
      <c r="CQ41" s="269"/>
      <c r="CR41" s="274" t="s">
        <v>197</v>
      </c>
      <c r="CS41" s="313"/>
      <c r="CT41" s="313"/>
      <c r="CU41" s="313"/>
      <c r="CV41" s="313"/>
      <c r="CW41" s="313"/>
      <c r="CX41" s="313"/>
      <c r="CY41" s="332"/>
      <c r="CZ41" s="283" t="s">
        <v>197</v>
      </c>
      <c r="DA41" s="335"/>
      <c r="DB41" s="335"/>
      <c r="DC41" s="338"/>
      <c r="DD41" s="288" t="s">
        <v>197</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425</v>
      </c>
      <c r="AR42" s="305"/>
      <c r="AS42" s="305"/>
      <c r="AT42" s="305"/>
      <c r="AU42" s="305"/>
      <c r="AV42" s="305"/>
      <c r="AW42" s="305"/>
      <c r="AX42" s="305"/>
      <c r="AY42" s="311"/>
      <c r="AZ42" s="275">
        <v>249906</v>
      </c>
      <c r="BA42" s="277"/>
      <c r="BB42" s="277"/>
      <c r="BC42" s="277"/>
      <c r="BD42" s="312"/>
      <c r="BE42" s="312"/>
      <c r="BF42" s="317"/>
      <c r="BG42" s="177"/>
      <c r="BH42" s="179"/>
      <c r="BI42" s="179"/>
      <c r="BJ42" s="179"/>
      <c r="BK42" s="179"/>
      <c r="BL42" s="179"/>
      <c r="BM42" s="267" t="s">
        <v>426</v>
      </c>
      <c r="BN42" s="267"/>
      <c r="BO42" s="267"/>
      <c r="BP42" s="267"/>
      <c r="BQ42" s="267"/>
      <c r="BR42" s="267"/>
      <c r="BS42" s="267"/>
      <c r="BT42" s="267"/>
      <c r="BU42" s="271"/>
      <c r="BV42" s="275">
        <v>322</v>
      </c>
      <c r="BW42" s="277"/>
      <c r="BX42" s="277"/>
      <c r="BY42" s="277"/>
      <c r="BZ42" s="277"/>
      <c r="CA42" s="277"/>
      <c r="CB42" s="327"/>
      <c r="CD42" s="261" t="s">
        <v>277</v>
      </c>
      <c r="CE42" s="1"/>
      <c r="CF42" s="1"/>
      <c r="CG42" s="1"/>
      <c r="CH42" s="1"/>
      <c r="CI42" s="1"/>
      <c r="CJ42" s="1"/>
      <c r="CK42" s="1"/>
      <c r="CL42" s="1"/>
      <c r="CM42" s="1"/>
      <c r="CN42" s="1"/>
      <c r="CO42" s="1"/>
      <c r="CP42" s="1"/>
      <c r="CQ42" s="269"/>
      <c r="CR42" s="274">
        <v>105022</v>
      </c>
      <c r="CS42" s="313"/>
      <c r="CT42" s="313"/>
      <c r="CU42" s="313"/>
      <c r="CV42" s="313"/>
      <c r="CW42" s="313"/>
      <c r="CX42" s="313"/>
      <c r="CY42" s="332"/>
      <c r="CZ42" s="283">
        <v>2.8</v>
      </c>
      <c r="DA42" s="335"/>
      <c r="DB42" s="335"/>
      <c r="DC42" s="338"/>
      <c r="DD42" s="288">
        <v>25625</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48</v>
      </c>
      <c r="CD43" s="261" t="s">
        <v>79</v>
      </c>
      <c r="CE43" s="1"/>
      <c r="CF43" s="1"/>
      <c r="CG43" s="1"/>
      <c r="CH43" s="1"/>
      <c r="CI43" s="1"/>
      <c r="CJ43" s="1"/>
      <c r="CK43" s="1"/>
      <c r="CL43" s="1"/>
      <c r="CM43" s="1"/>
      <c r="CN43" s="1"/>
      <c r="CO43" s="1"/>
      <c r="CP43" s="1"/>
      <c r="CQ43" s="269"/>
      <c r="CR43" s="274" t="s">
        <v>197</v>
      </c>
      <c r="CS43" s="313"/>
      <c r="CT43" s="313"/>
      <c r="CU43" s="313"/>
      <c r="CV43" s="313"/>
      <c r="CW43" s="313"/>
      <c r="CX43" s="313"/>
      <c r="CY43" s="332"/>
      <c r="CZ43" s="283" t="s">
        <v>197</v>
      </c>
      <c r="DA43" s="335"/>
      <c r="DB43" s="335"/>
      <c r="DC43" s="338"/>
      <c r="DD43" s="288" t="s">
        <v>197</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404</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169</v>
      </c>
      <c r="CE44" s="41"/>
      <c r="CF44" s="261" t="s">
        <v>427</v>
      </c>
      <c r="CG44" s="1"/>
      <c r="CH44" s="1"/>
      <c r="CI44" s="1"/>
      <c r="CJ44" s="1"/>
      <c r="CK44" s="1"/>
      <c r="CL44" s="1"/>
      <c r="CM44" s="1"/>
      <c r="CN44" s="1"/>
      <c r="CO44" s="1"/>
      <c r="CP44" s="1"/>
      <c r="CQ44" s="269"/>
      <c r="CR44" s="274">
        <v>105022</v>
      </c>
      <c r="CS44" s="217"/>
      <c r="CT44" s="217"/>
      <c r="CU44" s="217"/>
      <c r="CV44" s="217"/>
      <c r="CW44" s="217"/>
      <c r="CX44" s="217"/>
      <c r="CY44" s="279"/>
      <c r="CZ44" s="283">
        <v>2.8</v>
      </c>
      <c r="DA44" s="238"/>
      <c r="DB44" s="238"/>
      <c r="DC44" s="285"/>
      <c r="DD44" s="288">
        <v>25625</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261</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428</v>
      </c>
      <c r="CG45" s="1"/>
      <c r="CH45" s="1"/>
      <c r="CI45" s="1"/>
      <c r="CJ45" s="1"/>
      <c r="CK45" s="1"/>
      <c r="CL45" s="1"/>
      <c r="CM45" s="1"/>
      <c r="CN45" s="1"/>
      <c r="CO45" s="1"/>
      <c r="CP45" s="1"/>
      <c r="CQ45" s="269"/>
      <c r="CR45" s="274">
        <v>66869</v>
      </c>
      <c r="CS45" s="313"/>
      <c r="CT45" s="313"/>
      <c r="CU45" s="313"/>
      <c r="CV45" s="313"/>
      <c r="CW45" s="313"/>
      <c r="CX45" s="313"/>
      <c r="CY45" s="332"/>
      <c r="CZ45" s="283">
        <v>1.8</v>
      </c>
      <c r="DA45" s="335"/>
      <c r="DB45" s="335"/>
      <c r="DC45" s="338"/>
      <c r="DD45" s="288">
        <v>1720</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429</v>
      </c>
      <c r="CG46" s="1"/>
      <c r="CH46" s="1"/>
      <c r="CI46" s="1"/>
      <c r="CJ46" s="1"/>
      <c r="CK46" s="1"/>
      <c r="CL46" s="1"/>
      <c r="CM46" s="1"/>
      <c r="CN46" s="1"/>
      <c r="CO46" s="1"/>
      <c r="CP46" s="1"/>
      <c r="CQ46" s="269"/>
      <c r="CR46" s="274">
        <v>38153</v>
      </c>
      <c r="CS46" s="217"/>
      <c r="CT46" s="217"/>
      <c r="CU46" s="217"/>
      <c r="CV46" s="217"/>
      <c r="CW46" s="217"/>
      <c r="CX46" s="217"/>
      <c r="CY46" s="279"/>
      <c r="CZ46" s="283">
        <v>1</v>
      </c>
      <c r="DA46" s="238"/>
      <c r="DB46" s="238"/>
      <c r="DC46" s="285"/>
      <c r="DD46" s="288">
        <v>23905</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430</v>
      </c>
      <c r="CG47" s="1"/>
      <c r="CH47" s="1"/>
      <c r="CI47" s="1"/>
      <c r="CJ47" s="1"/>
      <c r="CK47" s="1"/>
      <c r="CL47" s="1"/>
      <c r="CM47" s="1"/>
      <c r="CN47" s="1"/>
      <c r="CO47" s="1"/>
      <c r="CP47" s="1"/>
      <c r="CQ47" s="269"/>
      <c r="CR47" s="274" t="s">
        <v>197</v>
      </c>
      <c r="CS47" s="313"/>
      <c r="CT47" s="313"/>
      <c r="CU47" s="313"/>
      <c r="CV47" s="313"/>
      <c r="CW47" s="313"/>
      <c r="CX47" s="313"/>
      <c r="CY47" s="332"/>
      <c r="CZ47" s="283" t="s">
        <v>197</v>
      </c>
      <c r="DA47" s="335"/>
      <c r="DB47" s="335"/>
      <c r="DC47" s="338"/>
      <c r="DD47" s="288" t="s">
        <v>197</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363</v>
      </c>
      <c r="CG48" s="1"/>
      <c r="CH48" s="1"/>
      <c r="CI48" s="1"/>
      <c r="CJ48" s="1"/>
      <c r="CK48" s="1"/>
      <c r="CL48" s="1"/>
      <c r="CM48" s="1"/>
      <c r="CN48" s="1"/>
      <c r="CO48" s="1"/>
      <c r="CP48" s="1"/>
      <c r="CQ48" s="269"/>
      <c r="CR48" s="274" t="s">
        <v>197</v>
      </c>
      <c r="CS48" s="217"/>
      <c r="CT48" s="217"/>
      <c r="CU48" s="217"/>
      <c r="CV48" s="217"/>
      <c r="CW48" s="217"/>
      <c r="CX48" s="217"/>
      <c r="CY48" s="279"/>
      <c r="CZ48" s="283" t="s">
        <v>197</v>
      </c>
      <c r="DA48" s="238"/>
      <c r="DB48" s="238"/>
      <c r="DC48" s="285"/>
      <c r="DD48" s="288" t="s">
        <v>197</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189</v>
      </c>
      <c r="CE49" s="267"/>
      <c r="CF49" s="267"/>
      <c r="CG49" s="267"/>
      <c r="CH49" s="267"/>
      <c r="CI49" s="267"/>
      <c r="CJ49" s="267"/>
      <c r="CK49" s="267"/>
      <c r="CL49" s="267"/>
      <c r="CM49" s="267"/>
      <c r="CN49" s="267"/>
      <c r="CO49" s="267"/>
      <c r="CP49" s="267"/>
      <c r="CQ49" s="271"/>
      <c r="CR49" s="275">
        <v>3706532</v>
      </c>
      <c r="CS49" s="312"/>
      <c r="CT49" s="312"/>
      <c r="CU49" s="312"/>
      <c r="CV49" s="312"/>
      <c r="CW49" s="312"/>
      <c r="CX49" s="312"/>
      <c r="CY49" s="333"/>
      <c r="CZ49" s="292">
        <v>100</v>
      </c>
      <c r="DA49" s="336"/>
      <c r="DB49" s="336"/>
      <c r="DC49" s="339"/>
      <c r="DD49" s="342">
        <v>2884799</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0B66HXe4jDRyYrGQ7GVJ8juZNRvwhis4bi7xHq2HyAnLc7DTTvq/SCxtHynwlJEoaK8iXY+8Z3YIDKLhRZVqmQ==" saltValue="nxinFOcbmouXIBfoGuqw+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70"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296</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300</v>
      </c>
      <c r="DK2" s="707"/>
      <c r="DL2" s="707"/>
      <c r="DM2" s="707"/>
      <c r="DN2" s="707"/>
      <c r="DO2" s="710"/>
      <c r="DP2" s="368"/>
      <c r="DQ2" s="706" t="s">
        <v>303</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432</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433</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434</v>
      </c>
      <c r="B5" s="397"/>
      <c r="C5" s="397"/>
      <c r="D5" s="397"/>
      <c r="E5" s="397"/>
      <c r="F5" s="397"/>
      <c r="G5" s="397"/>
      <c r="H5" s="397"/>
      <c r="I5" s="397"/>
      <c r="J5" s="397"/>
      <c r="K5" s="397"/>
      <c r="L5" s="397"/>
      <c r="M5" s="397"/>
      <c r="N5" s="397"/>
      <c r="O5" s="397"/>
      <c r="P5" s="429"/>
      <c r="Q5" s="435" t="s">
        <v>175</v>
      </c>
      <c r="R5" s="447"/>
      <c r="S5" s="447"/>
      <c r="T5" s="447"/>
      <c r="U5" s="458"/>
      <c r="V5" s="435" t="s">
        <v>435</v>
      </c>
      <c r="W5" s="447"/>
      <c r="X5" s="447"/>
      <c r="Y5" s="447"/>
      <c r="Z5" s="458"/>
      <c r="AA5" s="435" t="s">
        <v>436</v>
      </c>
      <c r="AB5" s="447"/>
      <c r="AC5" s="447"/>
      <c r="AD5" s="447"/>
      <c r="AE5" s="447"/>
      <c r="AF5" s="504" t="s">
        <v>172</v>
      </c>
      <c r="AG5" s="447"/>
      <c r="AH5" s="447"/>
      <c r="AI5" s="447"/>
      <c r="AJ5" s="522"/>
      <c r="AK5" s="447" t="s">
        <v>437</v>
      </c>
      <c r="AL5" s="447"/>
      <c r="AM5" s="447"/>
      <c r="AN5" s="447"/>
      <c r="AO5" s="458"/>
      <c r="AP5" s="435" t="s">
        <v>438</v>
      </c>
      <c r="AQ5" s="447"/>
      <c r="AR5" s="447"/>
      <c r="AS5" s="447"/>
      <c r="AT5" s="458"/>
      <c r="AU5" s="435" t="s">
        <v>440</v>
      </c>
      <c r="AV5" s="447"/>
      <c r="AW5" s="447"/>
      <c r="AX5" s="447"/>
      <c r="AY5" s="522"/>
      <c r="AZ5" s="378"/>
      <c r="BA5" s="378"/>
      <c r="BB5" s="378"/>
      <c r="BC5" s="378"/>
      <c r="BD5" s="378"/>
      <c r="BE5" s="576"/>
      <c r="BF5" s="576"/>
      <c r="BG5" s="576"/>
      <c r="BH5" s="576"/>
      <c r="BI5" s="576"/>
      <c r="BJ5" s="576"/>
      <c r="BK5" s="576"/>
      <c r="BL5" s="576"/>
      <c r="BM5" s="576"/>
      <c r="BN5" s="576"/>
      <c r="BO5" s="576"/>
      <c r="BP5" s="576"/>
      <c r="BQ5" s="370" t="s">
        <v>441</v>
      </c>
      <c r="BR5" s="397"/>
      <c r="BS5" s="397"/>
      <c r="BT5" s="397"/>
      <c r="BU5" s="397"/>
      <c r="BV5" s="397"/>
      <c r="BW5" s="397"/>
      <c r="BX5" s="397"/>
      <c r="BY5" s="397"/>
      <c r="BZ5" s="397"/>
      <c r="CA5" s="397"/>
      <c r="CB5" s="397"/>
      <c r="CC5" s="397"/>
      <c r="CD5" s="397"/>
      <c r="CE5" s="397"/>
      <c r="CF5" s="397"/>
      <c r="CG5" s="429"/>
      <c r="CH5" s="435" t="s">
        <v>367</v>
      </c>
      <c r="CI5" s="447"/>
      <c r="CJ5" s="447"/>
      <c r="CK5" s="447"/>
      <c r="CL5" s="458"/>
      <c r="CM5" s="435" t="s">
        <v>324</v>
      </c>
      <c r="CN5" s="447"/>
      <c r="CO5" s="447"/>
      <c r="CP5" s="447"/>
      <c r="CQ5" s="458"/>
      <c r="CR5" s="435" t="s">
        <v>228</v>
      </c>
      <c r="CS5" s="447"/>
      <c r="CT5" s="447"/>
      <c r="CU5" s="447"/>
      <c r="CV5" s="458"/>
      <c r="CW5" s="435" t="s">
        <v>50</v>
      </c>
      <c r="CX5" s="447"/>
      <c r="CY5" s="447"/>
      <c r="CZ5" s="447"/>
      <c r="DA5" s="458"/>
      <c r="DB5" s="435" t="s">
        <v>442</v>
      </c>
      <c r="DC5" s="447"/>
      <c r="DD5" s="447"/>
      <c r="DE5" s="447"/>
      <c r="DF5" s="458"/>
      <c r="DG5" s="700" t="s">
        <v>240</v>
      </c>
      <c r="DH5" s="703"/>
      <c r="DI5" s="703"/>
      <c r="DJ5" s="703"/>
      <c r="DK5" s="708"/>
      <c r="DL5" s="700" t="s">
        <v>445</v>
      </c>
      <c r="DM5" s="703"/>
      <c r="DN5" s="703"/>
      <c r="DO5" s="703"/>
      <c r="DP5" s="708"/>
      <c r="DQ5" s="435" t="s">
        <v>446</v>
      </c>
      <c r="DR5" s="447"/>
      <c r="DS5" s="447"/>
      <c r="DT5" s="447"/>
      <c r="DU5" s="458"/>
      <c r="DV5" s="435" t="s">
        <v>440</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264</v>
      </c>
      <c r="C7" s="419"/>
      <c r="D7" s="419"/>
      <c r="E7" s="419"/>
      <c r="F7" s="419"/>
      <c r="G7" s="419"/>
      <c r="H7" s="419"/>
      <c r="I7" s="419"/>
      <c r="J7" s="419"/>
      <c r="K7" s="419"/>
      <c r="L7" s="419"/>
      <c r="M7" s="419"/>
      <c r="N7" s="419"/>
      <c r="O7" s="419"/>
      <c r="P7" s="431"/>
      <c r="Q7" s="437">
        <v>3878</v>
      </c>
      <c r="R7" s="449"/>
      <c r="S7" s="449"/>
      <c r="T7" s="449"/>
      <c r="U7" s="449"/>
      <c r="V7" s="449">
        <v>3718</v>
      </c>
      <c r="W7" s="449"/>
      <c r="X7" s="449"/>
      <c r="Y7" s="449"/>
      <c r="Z7" s="449"/>
      <c r="AA7" s="449">
        <v>160</v>
      </c>
      <c r="AB7" s="449"/>
      <c r="AC7" s="449"/>
      <c r="AD7" s="449"/>
      <c r="AE7" s="492"/>
      <c r="AF7" s="506">
        <v>140</v>
      </c>
      <c r="AG7" s="519"/>
      <c r="AH7" s="519"/>
      <c r="AI7" s="519"/>
      <c r="AJ7" s="524"/>
      <c r="AK7" s="532">
        <v>11</v>
      </c>
      <c r="AL7" s="449"/>
      <c r="AM7" s="449"/>
      <c r="AN7" s="449"/>
      <c r="AO7" s="449"/>
      <c r="AP7" s="449">
        <v>2359</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c r="BT7" s="419"/>
      <c r="BU7" s="419"/>
      <c r="BV7" s="419"/>
      <c r="BW7" s="419"/>
      <c r="BX7" s="419"/>
      <c r="BY7" s="419"/>
      <c r="BZ7" s="419"/>
      <c r="CA7" s="419"/>
      <c r="CB7" s="419"/>
      <c r="CC7" s="419"/>
      <c r="CD7" s="419"/>
      <c r="CE7" s="419"/>
      <c r="CF7" s="419"/>
      <c r="CG7" s="431"/>
      <c r="CH7" s="663"/>
      <c r="CI7" s="666"/>
      <c r="CJ7" s="666"/>
      <c r="CK7" s="666"/>
      <c r="CL7" s="681"/>
      <c r="CM7" s="663"/>
      <c r="CN7" s="666"/>
      <c r="CO7" s="666"/>
      <c r="CP7" s="666"/>
      <c r="CQ7" s="681"/>
      <c r="CR7" s="663"/>
      <c r="CS7" s="666"/>
      <c r="CT7" s="666"/>
      <c r="CU7" s="666"/>
      <c r="CV7" s="681"/>
      <c r="CW7" s="663"/>
      <c r="CX7" s="666"/>
      <c r="CY7" s="666"/>
      <c r="CZ7" s="666"/>
      <c r="DA7" s="681"/>
      <c r="DB7" s="663"/>
      <c r="DC7" s="666"/>
      <c r="DD7" s="666"/>
      <c r="DE7" s="666"/>
      <c r="DF7" s="681"/>
      <c r="DG7" s="663"/>
      <c r="DH7" s="666"/>
      <c r="DI7" s="666"/>
      <c r="DJ7" s="666"/>
      <c r="DK7" s="681"/>
      <c r="DL7" s="663"/>
      <c r="DM7" s="666"/>
      <c r="DN7" s="666"/>
      <c r="DO7" s="666"/>
      <c r="DP7" s="681"/>
      <c r="DQ7" s="663"/>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448</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248</v>
      </c>
      <c r="B23" s="401" t="s">
        <v>305</v>
      </c>
      <c r="C23" s="421"/>
      <c r="D23" s="421"/>
      <c r="E23" s="421"/>
      <c r="F23" s="421"/>
      <c r="G23" s="421"/>
      <c r="H23" s="421"/>
      <c r="I23" s="421"/>
      <c r="J23" s="421"/>
      <c r="K23" s="421"/>
      <c r="L23" s="421"/>
      <c r="M23" s="421"/>
      <c r="N23" s="421"/>
      <c r="O23" s="421"/>
      <c r="P23" s="433"/>
      <c r="Q23" s="440">
        <v>3878</v>
      </c>
      <c r="R23" s="452"/>
      <c r="S23" s="452"/>
      <c r="T23" s="452"/>
      <c r="U23" s="452"/>
      <c r="V23" s="452">
        <v>3718</v>
      </c>
      <c r="W23" s="452"/>
      <c r="X23" s="452"/>
      <c r="Y23" s="452"/>
      <c r="Z23" s="452"/>
      <c r="AA23" s="452">
        <v>160</v>
      </c>
      <c r="AB23" s="452"/>
      <c r="AC23" s="452"/>
      <c r="AD23" s="452"/>
      <c r="AE23" s="494"/>
      <c r="AF23" s="508">
        <v>140</v>
      </c>
      <c r="AG23" s="452"/>
      <c r="AH23" s="452"/>
      <c r="AI23" s="452"/>
      <c r="AJ23" s="526"/>
      <c r="AK23" s="534"/>
      <c r="AL23" s="455"/>
      <c r="AM23" s="455"/>
      <c r="AN23" s="455"/>
      <c r="AO23" s="455"/>
      <c r="AP23" s="452">
        <v>2359</v>
      </c>
      <c r="AQ23" s="452"/>
      <c r="AR23" s="452"/>
      <c r="AS23" s="452"/>
      <c r="AT23" s="452"/>
      <c r="AU23" s="567"/>
      <c r="AV23" s="567"/>
      <c r="AW23" s="567"/>
      <c r="AX23" s="567"/>
      <c r="AY23" s="590"/>
      <c r="AZ23" s="595" t="s">
        <v>197</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385</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416</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434</v>
      </c>
      <c r="B26" s="397"/>
      <c r="C26" s="397"/>
      <c r="D26" s="397"/>
      <c r="E26" s="397"/>
      <c r="F26" s="397"/>
      <c r="G26" s="397"/>
      <c r="H26" s="397"/>
      <c r="I26" s="397"/>
      <c r="J26" s="397"/>
      <c r="K26" s="397"/>
      <c r="L26" s="397"/>
      <c r="M26" s="397"/>
      <c r="N26" s="397"/>
      <c r="O26" s="397"/>
      <c r="P26" s="429"/>
      <c r="Q26" s="435" t="s">
        <v>450</v>
      </c>
      <c r="R26" s="447"/>
      <c r="S26" s="447"/>
      <c r="T26" s="447"/>
      <c r="U26" s="458"/>
      <c r="V26" s="435" t="s">
        <v>451</v>
      </c>
      <c r="W26" s="447"/>
      <c r="X26" s="447"/>
      <c r="Y26" s="447"/>
      <c r="Z26" s="458"/>
      <c r="AA26" s="435" t="s">
        <v>452</v>
      </c>
      <c r="AB26" s="447"/>
      <c r="AC26" s="447"/>
      <c r="AD26" s="447"/>
      <c r="AE26" s="447"/>
      <c r="AF26" s="509" t="s">
        <v>245</v>
      </c>
      <c r="AG26" s="520"/>
      <c r="AH26" s="520"/>
      <c r="AI26" s="520"/>
      <c r="AJ26" s="527"/>
      <c r="AK26" s="447" t="s">
        <v>389</v>
      </c>
      <c r="AL26" s="447"/>
      <c r="AM26" s="447"/>
      <c r="AN26" s="447"/>
      <c r="AO26" s="458"/>
      <c r="AP26" s="435" t="s">
        <v>359</v>
      </c>
      <c r="AQ26" s="447"/>
      <c r="AR26" s="447"/>
      <c r="AS26" s="447"/>
      <c r="AT26" s="458"/>
      <c r="AU26" s="435" t="s">
        <v>453</v>
      </c>
      <c r="AV26" s="447"/>
      <c r="AW26" s="447"/>
      <c r="AX26" s="447"/>
      <c r="AY26" s="458"/>
      <c r="AZ26" s="435" t="s">
        <v>454</v>
      </c>
      <c r="BA26" s="447"/>
      <c r="BB26" s="447"/>
      <c r="BC26" s="447"/>
      <c r="BD26" s="458"/>
      <c r="BE26" s="435" t="s">
        <v>440</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455</v>
      </c>
      <c r="C28" s="419"/>
      <c r="D28" s="419"/>
      <c r="E28" s="419"/>
      <c r="F28" s="419"/>
      <c r="G28" s="419"/>
      <c r="H28" s="419"/>
      <c r="I28" s="419"/>
      <c r="J28" s="419"/>
      <c r="K28" s="419"/>
      <c r="L28" s="419"/>
      <c r="M28" s="419"/>
      <c r="N28" s="419"/>
      <c r="O28" s="419"/>
      <c r="P28" s="431"/>
      <c r="Q28" s="441">
        <v>740</v>
      </c>
      <c r="R28" s="453"/>
      <c r="S28" s="453"/>
      <c r="T28" s="453"/>
      <c r="U28" s="453"/>
      <c r="V28" s="453">
        <v>730</v>
      </c>
      <c r="W28" s="453"/>
      <c r="X28" s="453"/>
      <c r="Y28" s="453"/>
      <c r="Z28" s="453"/>
      <c r="AA28" s="453">
        <v>10</v>
      </c>
      <c r="AB28" s="453"/>
      <c r="AC28" s="453"/>
      <c r="AD28" s="453"/>
      <c r="AE28" s="495"/>
      <c r="AF28" s="511">
        <v>10</v>
      </c>
      <c r="AG28" s="453"/>
      <c r="AH28" s="453"/>
      <c r="AI28" s="453"/>
      <c r="AJ28" s="529"/>
      <c r="AK28" s="535">
        <v>65</v>
      </c>
      <c r="AL28" s="453"/>
      <c r="AM28" s="453"/>
      <c r="AN28" s="453"/>
      <c r="AO28" s="453"/>
      <c r="AP28" s="453" t="s">
        <v>197</v>
      </c>
      <c r="AQ28" s="453"/>
      <c r="AR28" s="453"/>
      <c r="AS28" s="453"/>
      <c r="AT28" s="453"/>
      <c r="AU28" s="453" t="s">
        <v>197</v>
      </c>
      <c r="AV28" s="453"/>
      <c r="AW28" s="453"/>
      <c r="AX28" s="453"/>
      <c r="AY28" s="453"/>
      <c r="AZ28" s="596" t="s">
        <v>197</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23</v>
      </c>
      <c r="C29" s="420"/>
      <c r="D29" s="420"/>
      <c r="E29" s="420"/>
      <c r="F29" s="420"/>
      <c r="G29" s="420"/>
      <c r="H29" s="420"/>
      <c r="I29" s="420"/>
      <c r="J29" s="420"/>
      <c r="K29" s="420"/>
      <c r="L29" s="420"/>
      <c r="M29" s="420"/>
      <c r="N29" s="420"/>
      <c r="O29" s="420"/>
      <c r="P29" s="432"/>
      <c r="Q29" s="438">
        <v>866</v>
      </c>
      <c r="R29" s="450"/>
      <c r="S29" s="450"/>
      <c r="T29" s="450"/>
      <c r="U29" s="450"/>
      <c r="V29" s="450">
        <v>796</v>
      </c>
      <c r="W29" s="450"/>
      <c r="X29" s="450"/>
      <c r="Y29" s="450"/>
      <c r="Z29" s="450"/>
      <c r="AA29" s="450">
        <v>70</v>
      </c>
      <c r="AB29" s="450"/>
      <c r="AC29" s="450"/>
      <c r="AD29" s="450"/>
      <c r="AE29" s="461"/>
      <c r="AF29" s="507">
        <v>70</v>
      </c>
      <c r="AG29" s="456"/>
      <c r="AH29" s="456"/>
      <c r="AI29" s="456"/>
      <c r="AJ29" s="525"/>
      <c r="AK29" s="460">
        <v>114</v>
      </c>
      <c r="AL29" s="450"/>
      <c r="AM29" s="450"/>
      <c r="AN29" s="450"/>
      <c r="AO29" s="450"/>
      <c r="AP29" s="450" t="s">
        <v>197</v>
      </c>
      <c r="AQ29" s="450"/>
      <c r="AR29" s="450"/>
      <c r="AS29" s="450"/>
      <c r="AT29" s="450"/>
      <c r="AU29" s="450" t="s">
        <v>197</v>
      </c>
      <c r="AV29" s="450"/>
      <c r="AW29" s="450"/>
      <c r="AX29" s="450"/>
      <c r="AY29" s="450"/>
      <c r="AZ29" s="597" t="s">
        <v>197</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223</v>
      </c>
      <c r="C30" s="420"/>
      <c r="D30" s="420"/>
      <c r="E30" s="420"/>
      <c r="F30" s="420"/>
      <c r="G30" s="420"/>
      <c r="H30" s="420"/>
      <c r="I30" s="420"/>
      <c r="J30" s="420"/>
      <c r="K30" s="420"/>
      <c r="L30" s="420"/>
      <c r="M30" s="420"/>
      <c r="N30" s="420"/>
      <c r="O30" s="420"/>
      <c r="P30" s="432"/>
      <c r="Q30" s="438">
        <v>130</v>
      </c>
      <c r="R30" s="450"/>
      <c r="S30" s="450"/>
      <c r="T30" s="450"/>
      <c r="U30" s="450"/>
      <c r="V30" s="450">
        <v>129</v>
      </c>
      <c r="W30" s="450"/>
      <c r="X30" s="450"/>
      <c r="Y30" s="450"/>
      <c r="Z30" s="450"/>
      <c r="AA30" s="450">
        <v>1</v>
      </c>
      <c r="AB30" s="450"/>
      <c r="AC30" s="450"/>
      <c r="AD30" s="450"/>
      <c r="AE30" s="461"/>
      <c r="AF30" s="507">
        <v>1</v>
      </c>
      <c r="AG30" s="456"/>
      <c r="AH30" s="456"/>
      <c r="AI30" s="456"/>
      <c r="AJ30" s="525"/>
      <c r="AK30" s="460">
        <v>27</v>
      </c>
      <c r="AL30" s="450"/>
      <c r="AM30" s="450"/>
      <c r="AN30" s="450"/>
      <c r="AO30" s="450"/>
      <c r="AP30" s="450" t="s">
        <v>197</v>
      </c>
      <c r="AQ30" s="450"/>
      <c r="AR30" s="450"/>
      <c r="AS30" s="450"/>
      <c r="AT30" s="450"/>
      <c r="AU30" s="450" t="s">
        <v>197</v>
      </c>
      <c r="AV30" s="450"/>
      <c r="AW30" s="450"/>
      <c r="AX30" s="450"/>
      <c r="AY30" s="450"/>
      <c r="AZ30" s="597" t="s">
        <v>197</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c r="C31" s="420"/>
      <c r="D31" s="420"/>
      <c r="E31" s="420"/>
      <c r="F31" s="420"/>
      <c r="G31" s="420"/>
      <c r="H31" s="420"/>
      <c r="I31" s="420"/>
      <c r="J31" s="420"/>
      <c r="K31" s="420"/>
      <c r="L31" s="420"/>
      <c r="M31" s="420"/>
      <c r="N31" s="420"/>
      <c r="O31" s="420"/>
      <c r="P31" s="432"/>
      <c r="Q31" s="438"/>
      <c r="R31" s="450"/>
      <c r="S31" s="450"/>
      <c r="T31" s="450"/>
      <c r="U31" s="450"/>
      <c r="V31" s="450"/>
      <c r="W31" s="450"/>
      <c r="X31" s="450"/>
      <c r="Y31" s="450"/>
      <c r="Z31" s="450"/>
      <c r="AA31" s="450"/>
      <c r="AB31" s="450"/>
      <c r="AC31" s="450"/>
      <c r="AD31" s="450"/>
      <c r="AE31" s="461"/>
      <c r="AF31" s="507"/>
      <c r="AG31" s="456"/>
      <c r="AH31" s="456"/>
      <c r="AI31" s="456"/>
      <c r="AJ31" s="525"/>
      <c r="AK31" s="460"/>
      <c r="AL31" s="450"/>
      <c r="AM31" s="450"/>
      <c r="AN31" s="450"/>
      <c r="AO31" s="450"/>
      <c r="AP31" s="450"/>
      <c r="AQ31" s="450"/>
      <c r="AR31" s="450"/>
      <c r="AS31" s="450"/>
      <c r="AT31" s="450"/>
      <c r="AU31" s="450"/>
      <c r="AV31" s="450"/>
      <c r="AW31" s="450"/>
      <c r="AX31" s="450"/>
      <c r="AY31" s="450"/>
      <c r="AZ31" s="597"/>
      <c r="BA31" s="597"/>
      <c r="BB31" s="597"/>
      <c r="BC31" s="597"/>
      <c r="BD31" s="597"/>
      <c r="BE31" s="565"/>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c r="C32" s="420"/>
      <c r="D32" s="420"/>
      <c r="E32" s="420"/>
      <c r="F32" s="420"/>
      <c r="G32" s="420"/>
      <c r="H32" s="420"/>
      <c r="I32" s="420"/>
      <c r="J32" s="420"/>
      <c r="K32" s="420"/>
      <c r="L32" s="420"/>
      <c r="M32" s="420"/>
      <c r="N32" s="420"/>
      <c r="O32" s="420"/>
      <c r="P32" s="432"/>
      <c r="Q32" s="438"/>
      <c r="R32" s="450"/>
      <c r="S32" s="450"/>
      <c r="T32" s="450"/>
      <c r="U32" s="450"/>
      <c r="V32" s="450"/>
      <c r="W32" s="450"/>
      <c r="X32" s="450"/>
      <c r="Y32" s="450"/>
      <c r="Z32" s="450"/>
      <c r="AA32" s="450"/>
      <c r="AB32" s="450"/>
      <c r="AC32" s="450"/>
      <c r="AD32" s="450"/>
      <c r="AE32" s="461"/>
      <c r="AF32" s="507"/>
      <c r="AG32" s="456"/>
      <c r="AH32" s="456"/>
      <c r="AI32" s="456"/>
      <c r="AJ32" s="525"/>
      <c r="AK32" s="460"/>
      <c r="AL32" s="450"/>
      <c r="AM32" s="450"/>
      <c r="AN32" s="450"/>
      <c r="AO32" s="450"/>
      <c r="AP32" s="450"/>
      <c r="AQ32" s="450"/>
      <c r="AR32" s="450"/>
      <c r="AS32" s="450"/>
      <c r="AT32" s="450"/>
      <c r="AU32" s="450"/>
      <c r="AV32" s="450"/>
      <c r="AW32" s="450"/>
      <c r="AX32" s="450"/>
      <c r="AY32" s="450"/>
      <c r="AZ32" s="597"/>
      <c r="BA32" s="597"/>
      <c r="BB32" s="597"/>
      <c r="BC32" s="597"/>
      <c r="BD32" s="597"/>
      <c r="BE32" s="565"/>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456</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248</v>
      </c>
      <c r="B63" s="401" t="s">
        <v>376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81</v>
      </c>
      <c r="AG63" s="452"/>
      <c r="AH63" s="452"/>
      <c r="AI63" s="452"/>
      <c r="AJ63" s="526"/>
      <c r="AK63" s="534"/>
      <c r="AL63" s="455"/>
      <c r="AM63" s="455"/>
      <c r="AN63" s="455"/>
      <c r="AO63" s="455"/>
      <c r="AP63" s="452"/>
      <c r="AQ63" s="452"/>
      <c r="AR63" s="452"/>
      <c r="AS63" s="452"/>
      <c r="AT63" s="452"/>
      <c r="AU63" s="452"/>
      <c r="AV63" s="452"/>
      <c r="AW63" s="452"/>
      <c r="AX63" s="452"/>
      <c r="AY63" s="452"/>
      <c r="AZ63" s="599"/>
      <c r="BA63" s="599"/>
      <c r="BB63" s="599"/>
      <c r="BC63" s="599"/>
      <c r="BD63" s="599"/>
      <c r="BE63" s="567"/>
      <c r="BF63" s="567"/>
      <c r="BG63" s="567"/>
      <c r="BH63" s="567"/>
      <c r="BI63" s="590"/>
      <c r="BJ63" s="595" t="s">
        <v>197</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265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443</v>
      </c>
      <c r="B66" s="397"/>
      <c r="C66" s="397"/>
      <c r="D66" s="397"/>
      <c r="E66" s="397"/>
      <c r="F66" s="397"/>
      <c r="G66" s="397"/>
      <c r="H66" s="397"/>
      <c r="I66" s="397"/>
      <c r="J66" s="397"/>
      <c r="K66" s="397"/>
      <c r="L66" s="397"/>
      <c r="M66" s="397"/>
      <c r="N66" s="397"/>
      <c r="O66" s="397"/>
      <c r="P66" s="429"/>
      <c r="Q66" s="435" t="s">
        <v>450</v>
      </c>
      <c r="R66" s="447"/>
      <c r="S66" s="447"/>
      <c r="T66" s="447"/>
      <c r="U66" s="458"/>
      <c r="V66" s="435" t="s">
        <v>451</v>
      </c>
      <c r="W66" s="447"/>
      <c r="X66" s="447"/>
      <c r="Y66" s="447"/>
      <c r="Z66" s="458"/>
      <c r="AA66" s="435" t="s">
        <v>452</v>
      </c>
      <c r="AB66" s="447"/>
      <c r="AC66" s="447"/>
      <c r="AD66" s="447"/>
      <c r="AE66" s="458"/>
      <c r="AF66" s="512" t="s">
        <v>245</v>
      </c>
      <c r="AG66" s="520"/>
      <c r="AH66" s="520"/>
      <c r="AI66" s="520"/>
      <c r="AJ66" s="530"/>
      <c r="AK66" s="435" t="s">
        <v>389</v>
      </c>
      <c r="AL66" s="397"/>
      <c r="AM66" s="397"/>
      <c r="AN66" s="397"/>
      <c r="AO66" s="429"/>
      <c r="AP66" s="435" t="s">
        <v>359</v>
      </c>
      <c r="AQ66" s="447"/>
      <c r="AR66" s="447"/>
      <c r="AS66" s="447"/>
      <c r="AT66" s="458"/>
      <c r="AU66" s="435" t="s">
        <v>457</v>
      </c>
      <c r="AV66" s="447"/>
      <c r="AW66" s="447"/>
      <c r="AX66" s="447"/>
      <c r="AY66" s="458"/>
      <c r="AZ66" s="435" t="s">
        <v>440</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294</v>
      </c>
      <c r="C68" s="419"/>
      <c r="D68" s="419"/>
      <c r="E68" s="419"/>
      <c r="F68" s="419"/>
      <c r="G68" s="419"/>
      <c r="H68" s="419"/>
      <c r="I68" s="419"/>
      <c r="J68" s="419"/>
      <c r="K68" s="419"/>
      <c r="L68" s="419"/>
      <c r="M68" s="419"/>
      <c r="N68" s="419"/>
      <c r="O68" s="419"/>
      <c r="P68" s="431"/>
      <c r="Q68" s="437">
        <v>2263</v>
      </c>
      <c r="R68" s="449"/>
      <c r="S68" s="449"/>
      <c r="T68" s="449"/>
      <c r="U68" s="449"/>
      <c r="V68" s="449">
        <v>2225</v>
      </c>
      <c r="W68" s="449"/>
      <c r="X68" s="449"/>
      <c r="Y68" s="449"/>
      <c r="Z68" s="449"/>
      <c r="AA68" s="449">
        <v>38</v>
      </c>
      <c r="AB68" s="449"/>
      <c r="AC68" s="449"/>
      <c r="AD68" s="449"/>
      <c r="AE68" s="449"/>
      <c r="AF68" s="449">
        <v>38</v>
      </c>
      <c r="AG68" s="449"/>
      <c r="AH68" s="449"/>
      <c r="AI68" s="449"/>
      <c r="AJ68" s="449"/>
      <c r="AK68" s="449" t="s">
        <v>197</v>
      </c>
      <c r="AL68" s="449"/>
      <c r="AM68" s="449"/>
      <c r="AN68" s="449"/>
      <c r="AO68" s="449"/>
      <c r="AP68" s="449" t="s">
        <v>197</v>
      </c>
      <c r="AQ68" s="449"/>
      <c r="AR68" s="449"/>
      <c r="AS68" s="449"/>
      <c r="AT68" s="449"/>
      <c r="AU68" s="449" t="s">
        <v>197</v>
      </c>
      <c r="AV68" s="449"/>
      <c r="AW68" s="449"/>
      <c r="AX68" s="449"/>
      <c r="AY68" s="449"/>
      <c r="AZ68" s="564" t="s">
        <v>524</v>
      </c>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294</v>
      </c>
      <c r="C69" s="420"/>
      <c r="D69" s="420"/>
      <c r="E69" s="420"/>
      <c r="F69" s="420"/>
      <c r="G69" s="420"/>
      <c r="H69" s="420"/>
      <c r="I69" s="420"/>
      <c r="J69" s="420"/>
      <c r="K69" s="420"/>
      <c r="L69" s="420"/>
      <c r="M69" s="420"/>
      <c r="N69" s="420"/>
      <c r="O69" s="420"/>
      <c r="P69" s="432"/>
      <c r="Q69" s="438">
        <v>924950</v>
      </c>
      <c r="R69" s="450"/>
      <c r="S69" s="450"/>
      <c r="T69" s="450"/>
      <c r="U69" s="450"/>
      <c r="V69" s="450">
        <v>909345</v>
      </c>
      <c r="W69" s="450"/>
      <c r="X69" s="450"/>
      <c r="Y69" s="450"/>
      <c r="Z69" s="450"/>
      <c r="AA69" s="450">
        <v>15606</v>
      </c>
      <c r="AB69" s="450"/>
      <c r="AC69" s="450"/>
      <c r="AD69" s="450"/>
      <c r="AE69" s="450"/>
      <c r="AF69" s="450">
        <v>15606</v>
      </c>
      <c r="AG69" s="450"/>
      <c r="AH69" s="450"/>
      <c r="AI69" s="450"/>
      <c r="AJ69" s="450"/>
      <c r="AK69" s="450">
        <v>9690</v>
      </c>
      <c r="AL69" s="450"/>
      <c r="AM69" s="450"/>
      <c r="AN69" s="450"/>
      <c r="AO69" s="450"/>
      <c r="AP69" s="450" t="s">
        <v>197</v>
      </c>
      <c r="AQ69" s="450"/>
      <c r="AR69" s="450"/>
      <c r="AS69" s="450"/>
      <c r="AT69" s="450"/>
      <c r="AU69" s="450" t="s">
        <v>197</v>
      </c>
      <c r="AV69" s="450"/>
      <c r="AW69" s="450"/>
      <c r="AX69" s="450"/>
      <c r="AY69" s="450"/>
      <c r="AZ69" s="565" t="s">
        <v>459</v>
      </c>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475</v>
      </c>
      <c r="C70" s="420"/>
      <c r="D70" s="420"/>
      <c r="E70" s="420"/>
      <c r="F70" s="420"/>
      <c r="G70" s="420"/>
      <c r="H70" s="420"/>
      <c r="I70" s="420"/>
      <c r="J70" s="420"/>
      <c r="K70" s="420"/>
      <c r="L70" s="420"/>
      <c r="M70" s="420"/>
      <c r="N70" s="420"/>
      <c r="O70" s="420"/>
      <c r="P70" s="432"/>
      <c r="Q70" s="438">
        <v>22583</v>
      </c>
      <c r="R70" s="450"/>
      <c r="S70" s="450"/>
      <c r="T70" s="450"/>
      <c r="U70" s="450"/>
      <c r="V70" s="450">
        <v>21732</v>
      </c>
      <c r="W70" s="450"/>
      <c r="X70" s="450"/>
      <c r="Y70" s="450"/>
      <c r="Z70" s="450"/>
      <c r="AA70" s="450">
        <v>851</v>
      </c>
      <c r="AB70" s="450"/>
      <c r="AC70" s="450"/>
      <c r="AD70" s="450"/>
      <c r="AE70" s="450"/>
      <c r="AF70" s="450">
        <v>851</v>
      </c>
      <c r="AG70" s="450"/>
      <c r="AH70" s="450"/>
      <c r="AI70" s="450"/>
      <c r="AJ70" s="450"/>
      <c r="AK70" s="450">
        <v>21</v>
      </c>
      <c r="AL70" s="450"/>
      <c r="AM70" s="450"/>
      <c r="AN70" s="450"/>
      <c r="AO70" s="450"/>
      <c r="AP70" s="450" t="s">
        <v>197</v>
      </c>
      <c r="AQ70" s="450"/>
      <c r="AR70" s="450"/>
      <c r="AS70" s="450"/>
      <c r="AT70" s="450"/>
      <c r="AU70" s="450" t="s">
        <v>197</v>
      </c>
      <c r="AV70" s="450"/>
      <c r="AW70" s="450"/>
      <c r="AX70" s="450"/>
      <c r="AY70" s="450"/>
      <c r="AZ70" s="565" t="s">
        <v>524</v>
      </c>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475</v>
      </c>
      <c r="C71" s="420"/>
      <c r="D71" s="420"/>
      <c r="E71" s="420"/>
      <c r="F71" s="420"/>
      <c r="G71" s="420"/>
      <c r="H71" s="420"/>
      <c r="I71" s="420"/>
      <c r="J71" s="420"/>
      <c r="K71" s="420"/>
      <c r="L71" s="420"/>
      <c r="M71" s="420"/>
      <c r="N71" s="420"/>
      <c r="O71" s="420"/>
      <c r="P71" s="432"/>
      <c r="Q71" s="438">
        <v>138</v>
      </c>
      <c r="R71" s="450"/>
      <c r="S71" s="450"/>
      <c r="T71" s="450"/>
      <c r="U71" s="450"/>
      <c r="V71" s="450">
        <v>94</v>
      </c>
      <c r="W71" s="450"/>
      <c r="X71" s="450"/>
      <c r="Y71" s="450"/>
      <c r="Z71" s="450"/>
      <c r="AA71" s="450">
        <v>44</v>
      </c>
      <c r="AB71" s="450"/>
      <c r="AC71" s="450"/>
      <c r="AD71" s="450"/>
      <c r="AE71" s="450"/>
      <c r="AF71" s="450">
        <v>44</v>
      </c>
      <c r="AG71" s="450"/>
      <c r="AH71" s="450"/>
      <c r="AI71" s="450"/>
      <c r="AJ71" s="450"/>
      <c r="AK71" s="450" t="s">
        <v>197</v>
      </c>
      <c r="AL71" s="450"/>
      <c r="AM71" s="450"/>
      <c r="AN71" s="450"/>
      <c r="AO71" s="450"/>
      <c r="AP71" s="450" t="s">
        <v>197</v>
      </c>
      <c r="AQ71" s="450"/>
      <c r="AR71" s="450"/>
      <c r="AS71" s="450"/>
      <c r="AT71" s="450"/>
      <c r="AU71" s="450" t="s">
        <v>197</v>
      </c>
      <c r="AV71" s="450"/>
      <c r="AW71" s="450"/>
      <c r="AX71" s="450"/>
      <c r="AY71" s="450"/>
      <c r="AZ71" s="565" t="s">
        <v>322</v>
      </c>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525</v>
      </c>
      <c r="C72" s="420"/>
      <c r="D72" s="420"/>
      <c r="E72" s="420"/>
      <c r="F72" s="420"/>
      <c r="G72" s="420"/>
      <c r="H72" s="420"/>
      <c r="I72" s="420"/>
      <c r="J72" s="420"/>
      <c r="K72" s="420"/>
      <c r="L72" s="420"/>
      <c r="M72" s="420"/>
      <c r="N72" s="420"/>
      <c r="O72" s="420"/>
      <c r="P72" s="432"/>
      <c r="Q72" s="438">
        <v>308</v>
      </c>
      <c r="R72" s="450"/>
      <c r="S72" s="450"/>
      <c r="T72" s="450"/>
      <c r="U72" s="450"/>
      <c r="V72" s="450">
        <v>290</v>
      </c>
      <c r="W72" s="450"/>
      <c r="X72" s="450"/>
      <c r="Y72" s="450"/>
      <c r="Z72" s="450"/>
      <c r="AA72" s="450">
        <v>18</v>
      </c>
      <c r="AB72" s="450"/>
      <c r="AC72" s="450"/>
      <c r="AD72" s="450"/>
      <c r="AE72" s="450"/>
      <c r="AF72" s="450">
        <v>18</v>
      </c>
      <c r="AG72" s="450"/>
      <c r="AH72" s="450"/>
      <c r="AI72" s="450"/>
      <c r="AJ72" s="450"/>
      <c r="AK72" s="450">
        <v>7</v>
      </c>
      <c r="AL72" s="450"/>
      <c r="AM72" s="450"/>
      <c r="AN72" s="450"/>
      <c r="AO72" s="450"/>
      <c r="AP72" s="450" t="s">
        <v>197</v>
      </c>
      <c r="AQ72" s="450"/>
      <c r="AR72" s="450"/>
      <c r="AS72" s="450"/>
      <c r="AT72" s="450"/>
      <c r="AU72" s="450" t="s">
        <v>197</v>
      </c>
      <c r="AV72" s="450"/>
      <c r="AW72" s="450"/>
      <c r="AX72" s="450"/>
      <c r="AY72" s="450"/>
      <c r="AZ72" s="565" t="s">
        <v>524</v>
      </c>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529</v>
      </c>
      <c r="C73" s="420"/>
      <c r="D73" s="420"/>
      <c r="E73" s="420"/>
      <c r="F73" s="420"/>
      <c r="G73" s="420"/>
      <c r="H73" s="420"/>
      <c r="I73" s="420"/>
      <c r="J73" s="420"/>
      <c r="K73" s="420"/>
      <c r="L73" s="420"/>
      <c r="M73" s="420"/>
      <c r="N73" s="420"/>
      <c r="O73" s="420"/>
      <c r="P73" s="432"/>
      <c r="Q73" s="438">
        <v>4198</v>
      </c>
      <c r="R73" s="450"/>
      <c r="S73" s="450"/>
      <c r="T73" s="450"/>
      <c r="U73" s="450"/>
      <c r="V73" s="450">
        <v>3934</v>
      </c>
      <c r="W73" s="450"/>
      <c r="X73" s="450"/>
      <c r="Y73" s="450"/>
      <c r="Z73" s="450"/>
      <c r="AA73" s="450">
        <v>264</v>
      </c>
      <c r="AB73" s="450"/>
      <c r="AC73" s="450"/>
      <c r="AD73" s="450"/>
      <c r="AE73" s="450"/>
      <c r="AF73" s="450">
        <v>264</v>
      </c>
      <c r="AG73" s="450"/>
      <c r="AH73" s="450"/>
      <c r="AI73" s="450"/>
      <c r="AJ73" s="450"/>
      <c r="AK73" s="450">
        <v>115</v>
      </c>
      <c r="AL73" s="450"/>
      <c r="AM73" s="450"/>
      <c r="AN73" s="450"/>
      <c r="AO73" s="450"/>
      <c r="AP73" s="450">
        <v>1340</v>
      </c>
      <c r="AQ73" s="450"/>
      <c r="AR73" s="450"/>
      <c r="AS73" s="450"/>
      <c r="AT73" s="450"/>
      <c r="AU73" s="450" t="s">
        <v>197</v>
      </c>
      <c r="AV73" s="450"/>
      <c r="AW73" s="450"/>
      <c r="AX73" s="450"/>
      <c r="AY73" s="450"/>
      <c r="AZ73" s="565" t="s">
        <v>524</v>
      </c>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529</v>
      </c>
      <c r="C74" s="420"/>
      <c r="D74" s="420"/>
      <c r="E74" s="420"/>
      <c r="F74" s="420"/>
      <c r="G74" s="420"/>
      <c r="H74" s="420"/>
      <c r="I74" s="420"/>
      <c r="J74" s="420"/>
      <c r="K74" s="420"/>
      <c r="L74" s="420"/>
      <c r="M74" s="420"/>
      <c r="N74" s="420"/>
      <c r="O74" s="420"/>
      <c r="P74" s="432"/>
      <c r="Q74" s="438">
        <v>2925</v>
      </c>
      <c r="R74" s="450"/>
      <c r="S74" s="450"/>
      <c r="T74" s="450"/>
      <c r="U74" s="450"/>
      <c r="V74" s="450">
        <v>2952</v>
      </c>
      <c r="W74" s="450"/>
      <c r="X74" s="450"/>
      <c r="Y74" s="450"/>
      <c r="Z74" s="450"/>
      <c r="AA74" s="450">
        <v>-28</v>
      </c>
      <c r="AB74" s="450"/>
      <c r="AC74" s="450"/>
      <c r="AD74" s="450"/>
      <c r="AE74" s="450"/>
      <c r="AF74" s="450">
        <v>5101</v>
      </c>
      <c r="AG74" s="450"/>
      <c r="AH74" s="450"/>
      <c r="AI74" s="450"/>
      <c r="AJ74" s="450"/>
      <c r="AK74" s="450">
        <v>1980</v>
      </c>
      <c r="AL74" s="450"/>
      <c r="AM74" s="450"/>
      <c r="AN74" s="450"/>
      <c r="AO74" s="450"/>
      <c r="AP74" s="450">
        <v>8344</v>
      </c>
      <c r="AQ74" s="450"/>
      <c r="AR74" s="450"/>
      <c r="AS74" s="450"/>
      <c r="AT74" s="450"/>
      <c r="AU74" s="450">
        <v>92</v>
      </c>
      <c r="AV74" s="450"/>
      <c r="AW74" s="450"/>
      <c r="AX74" s="450"/>
      <c r="AY74" s="450"/>
      <c r="AZ74" s="565" t="s">
        <v>530</v>
      </c>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528</v>
      </c>
      <c r="C75" s="420"/>
      <c r="D75" s="420"/>
      <c r="E75" s="420"/>
      <c r="F75" s="420"/>
      <c r="G75" s="420"/>
      <c r="H75" s="420"/>
      <c r="I75" s="420"/>
      <c r="J75" s="420"/>
      <c r="K75" s="420"/>
      <c r="L75" s="420"/>
      <c r="M75" s="420"/>
      <c r="N75" s="420"/>
      <c r="O75" s="420"/>
      <c r="P75" s="432"/>
      <c r="Q75" s="444">
        <v>485</v>
      </c>
      <c r="R75" s="456"/>
      <c r="S75" s="456"/>
      <c r="T75" s="456"/>
      <c r="U75" s="460"/>
      <c r="V75" s="461">
        <v>464</v>
      </c>
      <c r="W75" s="456"/>
      <c r="X75" s="456"/>
      <c r="Y75" s="456"/>
      <c r="Z75" s="460"/>
      <c r="AA75" s="461">
        <v>21</v>
      </c>
      <c r="AB75" s="456"/>
      <c r="AC75" s="456"/>
      <c r="AD75" s="456"/>
      <c r="AE75" s="460"/>
      <c r="AF75" s="461">
        <v>388</v>
      </c>
      <c r="AG75" s="456"/>
      <c r="AH75" s="456"/>
      <c r="AI75" s="456"/>
      <c r="AJ75" s="460"/>
      <c r="AK75" s="461">
        <v>432</v>
      </c>
      <c r="AL75" s="456"/>
      <c r="AM75" s="456"/>
      <c r="AN75" s="456"/>
      <c r="AO75" s="460"/>
      <c r="AP75" s="461">
        <v>2187</v>
      </c>
      <c r="AQ75" s="456"/>
      <c r="AR75" s="456"/>
      <c r="AS75" s="456"/>
      <c r="AT75" s="460"/>
      <c r="AU75" s="461" t="s">
        <v>197</v>
      </c>
      <c r="AV75" s="456"/>
      <c r="AW75" s="456"/>
      <c r="AX75" s="456"/>
      <c r="AY75" s="460"/>
      <c r="AZ75" s="565" t="s">
        <v>531</v>
      </c>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248</v>
      </c>
      <c r="B88" s="401" t="s">
        <v>179</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22310</v>
      </c>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248</v>
      </c>
      <c r="BR102" s="401" t="s">
        <v>447</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458</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460</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461</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281</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462</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199</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463</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464</v>
      </c>
      <c r="AB109" s="406"/>
      <c r="AC109" s="406"/>
      <c r="AD109" s="406"/>
      <c r="AE109" s="469"/>
      <c r="AF109" s="480" t="s">
        <v>465</v>
      </c>
      <c r="AG109" s="406"/>
      <c r="AH109" s="406"/>
      <c r="AI109" s="406"/>
      <c r="AJ109" s="469"/>
      <c r="AK109" s="480" t="s">
        <v>185</v>
      </c>
      <c r="AL109" s="406"/>
      <c r="AM109" s="406"/>
      <c r="AN109" s="406"/>
      <c r="AO109" s="469"/>
      <c r="AP109" s="480" t="s">
        <v>467</v>
      </c>
      <c r="AQ109" s="406"/>
      <c r="AR109" s="406"/>
      <c r="AS109" s="406"/>
      <c r="AT109" s="555"/>
      <c r="AU109" s="383" t="s">
        <v>463</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464</v>
      </c>
      <c r="BR109" s="406"/>
      <c r="BS109" s="406"/>
      <c r="BT109" s="406"/>
      <c r="BU109" s="469"/>
      <c r="BV109" s="480" t="s">
        <v>465</v>
      </c>
      <c r="BW109" s="406"/>
      <c r="BX109" s="406"/>
      <c r="BY109" s="406"/>
      <c r="BZ109" s="469"/>
      <c r="CA109" s="480" t="s">
        <v>185</v>
      </c>
      <c r="CB109" s="406"/>
      <c r="CC109" s="406"/>
      <c r="CD109" s="406"/>
      <c r="CE109" s="469"/>
      <c r="CF109" s="655" t="s">
        <v>467</v>
      </c>
      <c r="CG109" s="655"/>
      <c r="CH109" s="655"/>
      <c r="CI109" s="655"/>
      <c r="CJ109" s="655"/>
      <c r="CK109" s="480" t="s">
        <v>93</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464</v>
      </c>
      <c r="DH109" s="406"/>
      <c r="DI109" s="406"/>
      <c r="DJ109" s="406"/>
      <c r="DK109" s="469"/>
      <c r="DL109" s="480" t="s">
        <v>465</v>
      </c>
      <c r="DM109" s="406"/>
      <c r="DN109" s="406"/>
      <c r="DO109" s="406"/>
      <c r="DP109" s="469"/>
      <c r="DQ109" s="480" t="s">
        <v>185</v>
      </c>
      <c r="DR109" s="406"/>
      <c r="DS109" s="406"/>
      <c r="DT109" s="406"/>
      <c r="DU109" s="469"/>
      <c r="DV109" s="480" t="s">
        <v>467</v>
      </c>
      <c r="DW109" s="406"/>
      <c r="DX109" s="406"/>
      <c r="DY109" s="406"/>
      <c r="DZ109" s="555"/>
    </row>
    <row r="110" spans="1:131" s="365" customFormat="1" ht="26.25" customHeight="1">
      <c r="A110" s="384" t="s">
        <v>331</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320258</v>
      </c>
      <c r="AB110" s="487"/>
      <c r="AC110" s="487"/>
      <c r="AD110" s="487"/>
      <c r="AE110" s="498"/>
      <c r="AF110" s="514">
        <v>313769</v>
      </c>
      <c r="AG110" s="487"/>
      <c r="AH110" s="487"/>
      <c r="AI110" s="487"/>
      <c r="AJ110" s="498"/>
      <c r="AK110" s="514">
        <v>319200</v>
      </c>
      <c r="AL110" s="487"/>
      <c r="AM110" s="487"/>
      <c r="AN110" s="487"/>
      <c r="AO110" s="498"/>
      <c r="AP110" s="538">
        <v>13.8</v>
      </c>
      <c r="AQ110" s="546"/>
      <c r="AR110" s="546"/>
      <c r="AS110" s="546"/>
      <c r="AT110" s="556"/>
      <c r="AU110" s="568" t="s">
        <v>118</v>
      </c>
      <c r="AV110" s="577"/>
      <c r="AW110" s="577"/>
      <c r="AX110" s="577"/>
      <c r="AY110" s="577"/>
      <c r="AZ110" s="424" t="s">
        <v>468</v>
      </c>
      <c r="BA110" s="407"/>
      <c r="BB110" s="407"/>
      <c r="BC110" s="407"/>
      <c r="BD110" s="407"/>
      <c r="BE110" s="407"/>
      <c r="BF110" s="407"/>
      <c r="BG110" s="407"/>
      <c r="BH110" s="407"/>
      <c r="BI110" s="407"/>
      <c r="BJ110" s="407"/>
      <c r="BK110" s="407"/>
      <c r="BL110" s="407"/>
      <c r="BM110" s="407"/>
      <c r="BN110" s="407"/>
      <c r="BO110" s="407"/>
      <c r="BP110" s="470"/>
      <c r="BQ110" s="632">
        <v>2679150</v>
      </c>
      <c r="BR110" s="640"/>
      <c r="BS110" s="640"/>
      <c r="BT110" s="640"/>
      <c r="BU110" s="640"/>
      <c r="BV110" s="640">
        <v>2522634</v>
      </c>
      <c r="BW110" s="640"/>
      <c r="BX110" s="640"/>
      <c r="BY110" s="640"/>
      <c r="BZ110" s="640"/>
      <c r="CA110" s="640">
        <v>2358755</v>
      </c>
      <c r="CB110" s="640"/>
      <c r="CC110" s="640"/>
      <c r="CD110" s="640"/>
      <c r="CE110" s="640"/>
      <c r="CF110" s="656">
        <v>102.1</v>
      </c>
      <c r="CG110" s="660"/>
      <c r="CH110" s="660"/>
      <c r="CI110" s="660"/>
      <c r="CJ110" s="660"/>
      <c r="CK110" s="672" t="s">
        <v>387</v>
      </c>
      <c r="CL110" s="412"/>
      <c r="CM110" s="424" t="s">
        <v>59</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197</v>
      </c>
      <c r="DH110" s="640"/>
      <c r="DI110" s="640"/>
      <c r="DJ110" s="640"/>
      <c r="DK110" s="640"/>
      <c r="DL110" s="640" t="s">
        <v>197</v>
      </c>
      <c r="DM110" s="640"/>
      <c r="DN110" s="640"/>
      <c r="DO110" s="640"/>
      <c r="DP110" s="640"/>
      <c r="DQ110" s="640" t="s">
        <v>197</v>
      </c>
      <c r="DR110" s="640"/>
      <c r="DS110" s="640"/>
      <c r="DT110" s="640"/>
      <c r="DU110" s="640"/>
      <c r="DV110" s="712" t="s">
        <v>197</v>
      </c>
      <c r="DW110" s="712"/>
      <c r="DX110" s="712"/>
      <c r="DY110" s="712"/>
      <c r="DZ110" s="721"/>
    </row>
    <row r="111" spans="1:131" s="365" customFormat="1" ht="26.25" customHeight="1">
      <c r="A111" s="385" t="s">
        <v>449</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197</v>
      </c>
      <c r="AB111" s="446"/>
      <c r="AC111" s="446"/>
      <c r="AD111" s="446"/>
      <c r="AE111" s="499"/>
      <c r="AF111" s="515" t="s">
        <v>197</v>
      </c>
      <c r="AG111" s="446"/>
      <c r="AH111" s="446"/>
      <c r="AI111" s="446"/>
      <c r="AJ111" s="499"/>
      <c r="AK111" s="515" t="s">
        <v>197</v>
      </c>
      <c r="AL111" s="446"/>
      <c r="AM111" s="446"/>
      <c r="AN111" s="446"/>
      <c r="AO111" s="499"/>
      <c r="AP111" s="539" t="s">
        <v>197</v>
      </c>
      <c r="AQ111" s="547"/>
      <c r="AR111" s="547"/>
      <c r="AS111" s="547"/>
      <c r="AT111" s="557"/>
      <c r="AU111" s="569"/>
      <c r="AV111" s="578"/>
      <c r="AW111" s="578"/>
      <c r="AX111" s="578"/>
      <c r="AY111" s="578"/>
      <c r="AZ111" s="425" t="s">
        <v>469</v>
      </c>
      <c r="BA111" s="378"/>
      <c r="BB111" s="378"/>
      <c r="BC111" s="378"/>
      <c r="BD111" s="378"/>
      <c r="BE111" s="378"/>
      <c r="BF111" s="378"/>
      <c r="BG111" s="378"/>
      <c r="BH111" s="378"/>
      <c r="BI111" s="378"/>
      <c r="BJ111" s="378"/>
      <c r="BK111" s="378"/>
      <c r="BL111" s="378"/>
      <c r="BM111" s="378"/>
      <c r="BN111" s="378"/>
      <c r="BO111" s="378"/>
      <c r="BP111" s="472"/>
      <c r="BQ111" s="633">
        <v>18567</v>
      </c>
      <c r="BR111" s="641"/>
      <c r="BS111" s="641"/>
      <c r="BT111" s="641"/>
      <c r="BU111" s="641"/>
      <c r="BV111" s="641">
        <v>28342</v>
      </c>
      <c r="BW111" s="641"/>
      <c r="BX111" s="641"/>
      <c r="BY111" s="641"/>
      <c r="BZ111" s="641"/>
      <c r="CA111" s="641">
        <v>101092</v>
      </c>
      <c r="CB111" s="641"/>
      <c r="CC111" s="641"/>
      <c r="CD111" s="641"/>
      <c r="CE111" s="641"/>
      <c r="CF111" s="657">
        <v>4.4000000000000004</v>
      </c>
      <c r="CG111" s="661"/>
      <c r="CH111" s="661"/>
      <c r="CI111" s="661"/>
      <c r="CJ111" s="661"/>
      <c r="CK111" s="673"/>
      <c r="CL111" s="413"/>
      <c r="CM111" s="425" t="s">
        <v>130</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197</v>
      </c>
      <c r="DH111" s="641"/>
      <c r="DI111" s="641"/>
      <c r="DJ111" s="641"/>
      <c r="DK111" s="641"/>
      <c r="DL111" s="641" t="s">
        <v>197</v>
      </c>
      <c r="DM111" s="641"/>
      <c r="DN111" s="641"/>
      <c r="DO111" s="641"/>
      <c r="DP111" s="641"/>
      <c r="DQ111" s="641" t="s">
        <v>197</v>
      </c>
      <c r="DR111" s="641"/>
      <c r="DS111" s="641"/>
      <c r="DT111" s="641"/>
      <c r="DU111" s="641"/>
      <c r="DV111" s="713" t="s">
        <v>197</v>
      </c>
      <c r="DW111" s="713"/>
      <c r="DX111" s="713"/>
      <c r="DY111" s="713"/>
      <c r="DZ111" s="722"/>
    </row>
    <row r="112" spans="1:131" s="365" customFormat="1" ht="26.25" customHeight="1">
      <c r="A112" s="386" t="s">
        <v>151</v>
      </c>
      <c r="B112" s="409"/>
      <c r="C112" s="378" t="s">
        <v>470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197</v>
      </c>
      <c r="AB112" s="446"/>
      <c r="AC112" s="446"/>
      <c r="AD112" s="446"/>
      <c r="AE112" s="499"/>
      <c r="AF112" s="515" t="s">
        <v>197</v>
      </c>
      <c r="AG112" s="446"/>
      <c r="AH112" s="446"/>
      <c r="AI112" s="446"/>
      <c r="AJ112" s="499"/>
      <c r="AK112" s="515" t="s">
        <v>197</v>
      </c>
      <c r="AL112" s="446"/>
      <c r="AM112" s="446"/>
      <c r="AN112" s="446"/>
      <c r="AO112" s="499"/>
      <c r="AP112" s="539" t="s">
        <v>197</v>
      </c>
      <c r="AQ112" s="547"/>
      <c r="AR112" s="547"/>
      <c r="AS112" s="547"/>
      <c r="AT112" s="557"/>
      <c r="AU112" s="569"/>
      <c r="AV112" s="578"/>
      <c r="AW112" s="578"/>
      <c r="AX112" s="578"/>
      <c r="AY112" s="578"/>
      <c r="AZ112" s="425" t="s">
        <v>269</v>
      </c>
      <c r="BA112" s="378"/>
      <c r="BB112" s="378"/>
      <c r="BC112" s="378"/>
      <c r="BD112" s="378"/>
      <c r="BE112" s="378"/>
      <c r="BF112" s="378"/>
      <c r="BG112" s="378"/>
      <c r="BH112" s="378"/>
      <c r="BI112" s="378"/>
      <c r="BJ112" s="378"/>
      <c r="BK112" s="378"/>
      <c r="BL112" s="378"/>
      <c r="BM112" s="378"/>
      <c r="BN112" s="378"/>
      <c r="BO112" s="378"/>
      <c r="BP112" s="472"/>
      <c r="BQ112" s="633" t="s">
        <v>197</v>
      </c>
      <c r="BR112" s="641"/>
      <c r="BS112" s="641"/>
      <c r="BT112" s="641"/>
      <c r="BU112" s="641"/>
      <c r="BV112" s="641" t="s">
        <v>197</v>
      </c>
      <c r="BW112" s="641"/>
      <c r="BX112" s="641"/>
      <c r="BY112" s="641"/>
      <c r="BZ112" s="641"/>
      <c r="CA112" s="641" t="s">
        <v>197</v>
      </c>
      <c r="CB112" s="641"/>
      <c r="CC112" s="641"/>
      <c r="CD112" s="641"/>
      <c r="CE112" s="641"/>
      <c r="CF112" s="657" t="s">
        <v>197</v>
      </c>
      <c r="CG112" s="661"/>
      <c r="CH112" s="661"/>
      <c r="CI112" s="661"/>
      <c r="CJ112" s="661"/>
      <c r="CK112" s="673"/>
      <c r="CL112" s="413"/>
      <c r="CM112" s="425" t="s">
        <v>396</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197</v>
      </c>
      <c r="DH112" s="641"/>
      <c r="DI112" s="641"/>
      <c r="DJ112" s="641"/>
      <c r="DK112" s="641"/>
      <c r="DL112" s="641" t="s">
        <v>197</v>
      </c>
      <c r="DM112" s="641"/>
      <c r="DN112" s="641"/>
      <c r="DO112" s="641"/>
      <c r="DP112" s="641"/>
      <c r="DQ112" s="641" t="s">
        <v>197</v>
      </c>
      <c r="DR112" s="641"/>
      <c r="DS112" s="641"/>
      <c r="DT112" s="641"/>
      <c r="DU112" s="641"/>
      <c r="DV112" s="713" t="s">
        <v>197</v>
      </c>
      <c r="DW112" s="713"/>
      <c r="DX112" s="713"/>
      <c r="DY112" s="713"/>
      <c r="DZ112" s="722"/>
    </row>
    <row r="113" spans="1:130" s="365" customFormat="1" ht="26.25" customHeight="1">
      <c r="A113" s="387"/>
      <c r="B113" s="410"/>
      <c r="C113" s="378" t="s">
        <v>472</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t="s">
        <v>197</v>
      </c>
      <c r="AB113" s="446"/>
      <c r="AC113" s="446"/>
      <c r="AD113" s="446"/>
      <c r="AE113" s="499"/>
      <c r="AF113" s="515" t="s">
        <v>197</v>
      </c>
      <c r="AG113" s="446"/>
      <c r="AH113" s="446"/>
      <c r="AI113" s="446"/>
      <c r="AJ113" s="499"/>
      <c r="AK113" s="515" t="s">
        <v>197</v>
      </c>
      <c r="AL113" s="446"/>
      <c r="AM113" s="446"/>
      <c r="AN113" s="446"/>
      <c r="AO113" s="499"/>
      <c r="AP113" s="539" t="s">
        <v>197</v>
      </c>
      <c r="AQ113" s="547"/>
      <c r="AR113" s="547"/>
      <c r="AS113" s="547"/>
      <c r="AT113" s="557"/>
      <c r="AU113" s="569"/>
      <c r="AV113" s="578"/>
      <c r="AW113" s="578"/>
      <c r="AX113" s="578"/>
      <c r="AY113" s="578"/>
      <c r="AZ113" s="425" t="s">
        <v>202</v>
      </c>
      <c r="BA113" s="378"/>
      <c r="BB113" s="378"/>
      <c r="BC113" s="378"/>
      <c r="BD113" s="378"/>
      <c r="BE113" s="378"/>
      <c r="BF113" s="378"/>
      <c r="BG113" s="378"/>
      <c r="BH113" s="378"/>
      <c r="BI113" s="378"/>
      <c r="BJ113" s="378"/>
      <c r="BK113" s="378"/>
      <c r="BL113" s="378"/>
      <c r="BM113" s="378"/>
      <c r="BN113" s="378"/>
      <c r="BO113" s="378"/>
      <c r="BP113" s="472"/>
      <c r="BQ113" s="633">
        <v>1480497</v>
      </c>
      <c r="BR113" s="641"/>
      <c r="BS113" s="641"/>
      <c r="BT113" s="641"/>
      <c r="BU113" s="641"/>
      <c r="BV113" s="641">
        <v>1293202</v>
      </c>
      <c r="BW113" s="641"/>
      <c r="BX113" s="641"/>
      <c r="BY113" s="641"/>
      <c r="BZ113" s="641"/>
      <c r="CA113" s="641">
        <v>1167470</v>
      </c>
      <c r="CB113" s="641"/>
      <c r="CC113" s="641"/>
      <c r="CD113" s="641"/>
      <c r="CE113" s="641"/>
      <c r="CF113" s="657">
        <v>50.5</v>
      </c>
      <c r="CG113" s="661"/>
      <c r="CH113" s="661"/>
      <c r="CI113" s="661"/>
      <c r="CJ113" s="661"/>
      <c r="CK113" s="673"/>
      <c r="CL113" s="413"/>
      <c r="CM113" s="425" t="s">
        <v>406</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197</v>
      </c>
      <c r="DH113" s="446"/>
      <c r="DI113" s="446"/>
      <c r="DJ113" s="446"/>
      <c r="DK113" s="499"/>
      <c r="DL113" s="515" t="s">
        <v>197</v>
      </c>
      <c r="DM113" s="446"/>
      <c r="DN113" s="446"/>
      <c r="DO113" s="446"/>
      <c r="DP113" s="499"/>
      <c r="DQ113" s="515" t="s">
        <v>197</v>
      </c>
      <c r="DR113" s="446"/>
      <c r="DS113" s="446"/>
      <c r="DT113" s="446"/>
      <c r="DU113" s="499"/>
      <c r="DV113" s="539" t="s">
        <v>197</v>
      </c>
      <c r="DW113" s="547"/>
      <c r="DX113" s="547"/>
      <c r="DY113" s="547"/>
      <c r="DZ113" s="557"/>
    </row>
    <row r="114" spans="1:130" s="365" customFormat="1" ht="26.25" customHeight="1">
      <c r="A114" s="387"/>
      <c r="B114" s="410"/>
      <c r="C114" s="378" t="s">
        <v>474</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232981</v>
      </c>
      <c r="AB114" s="446"/>
      <c r="AC114" s="446"/>
      <c r="AD114" s="446"/>
      <c r="AE114" s="499"/>
      <c r="AF114" s="515">
        <v>236731</v>
      </c>
      <c r="AG114" s="446"/>
      <c r="AH114" s="446"/>
      <c r="AI114" s="446"/>
      <c r="AJ114" s="499"/>
      <c r="AK114" s="515">
        <v>230282</v>
      </c>
      <c r="AL114" s="446"/>
      <c r="AM114" s="446"/>
      <c r="AN114" s="446"/>
      <c r="AO114" s="499"/>
      <c r="AP114" s="539">
        <v>10</v>
      </c>
      <c r="AQ114" s="547"/>
      <c r="AR114" s="547"/>
      <c r="AS114" s="547"/>
      <c r="AT114" s="557"/>
      <c r="AU114" s="569"/>
      <c r="AV114" s="578"/>
      <c r="AW114" s="578"/>
      <c r="AX114" s="578"/>
      <c r="AY114" s="578"/>
      <c r="AZ114" s="425" t="s">
        <v>477</v>
      </c>
      <c r="BA114" s="378"/>
      <c r="BB114" s="378"/>
      <c r="BC114" s="378"/>
      <c r="BD114" s="378"/>
      <c r="BE114" s="378"/>
      <c r="BF114" s="378"/>
      <c r="BG114" s="378"/>
      <c r="BH114" s="378"/>
      <c r="BI114" s="378"/>
      <c r="BJ114" s="378"/>
      <c r="BK114" s="378"/>
      <c r="BL114" s="378"/>
      <c r="BM114" s="378"/>
      <c r="BN114" s="378"/>
      <c r="BO114" s="378"/>
      <c r="BP114" s="472"/>
      <c r="BQ114" s="633">
        <v>548197</v>
      </c>
      <c r="BR114" s="641"/>
      <c r="BS114" s="641"/>
      <c r="BT114" s="641"/>
      <c r="BU114" s="641"/>
      <c r="BV114" s="641">
        <v>557388</v>
      </c>
      <c r="BW114" s="641"/>
      <c r="BX114" s="641"/>
      <c r="BY114" s="641"/>
      <c r="BZ114" s="641"/>
      <c r="CA114" s="641">
        <v>552667</v>
      </c>
      <c r="CB114" s="641"/>
      <c r="CC114" s="641"/>
      <c r="CD114" s="641"/>
      <c r="CE114" s="641"/>
      <c r="CF114" s="657">
        <v>23.9</v>
      </c>
      <c r="CG114" s="661"/>
      <c r="CH114" s="661"/>
      <c r="CI114" s="661"/>
      <c r="CJ114" s="661"/>
      <c r="CK114" s="673"/>
      <c r="CL114" s="413"/>
      <c r="CM114" s="425" t="s">
        <v>478</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197</v>
      </c>
      <c r="DH114" s="446"/>
      <c r="DI114" s="446"/>
      <c r="DJ114" s="446"/>
      <c r="DK114" s="499"/>
      <c r="DL114" s="515" t="s">
        <v>197</v>
      </c>
      <c r="DM114" s="446"/>
      <c r="DN114" s="446"/>
      <c r="DO114" s="446"/>
      <c r="DP114" s="499"/>
      <c r="DQ114" s="515" t="s">
        <v>197</v>
      </c>
      <c r="DR114" s="446"/>
      <c r="DS114" s="446"/>
      <c r="DT114" s="446"/>
      <c r="DU114" s="499"/>
      <c r="DV114" s="539" t="s">
        <v>197</v>
      </c>
      <c r="DW114" s="547"/>
      <c r="DX114" s="547"/>
      <c r="DY114" s="547"/>
      <c r="DZ114" s="557"/>
    </row>
    <row r="115" spans="1:130" s="365" customFormat="1" ht="26.25" customHeight="1">
      <c r="A115" s="387"/>
      <c r="B115" s="410"/>
      <c r="C115" s="378" t="s">
        <v>377</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1848</v>
      </c>
      <c r="AB115" s="446"/>
      <c r="AC115" s="446"/>
      <c r="AD115" s="446"/>
      <c r="AE115" s="499"/>
      <c r="AF115" s="515">
        <v>1653</v>
      </c>
      <c r="AG115" s="446"/>
      <c r="AH115" s="446"/>
      <c r="AI115" s="446"/>
      <c r="AJ115" s="499"/>
      <c r="AK115" s="515">
        <v>1786</v>
      </c>
      <c r="AL115" s="446"/>
      <c r="AM115" s="446"/>
      <c r="AN115" s="446"/>
      <c r="AO115" s="499"/>
      <c r="AP115" s="539">
        <v>0.1</v>
      </c>
      <c r="AQ115" s="547"/>
      <c r="AR115" s="547"/>
      <c r="AS115" s="547"/>
      <c r="AT115" s="557"/>
      <c r="AU115" s="569"/>
      <c r="AV115" s="578"/>
      <c r="AW115" s="578"/>
      <c r="AX115" s="578"/>
      <c r="AY115" s="578"/>
      <c r="AZ115" s="425" t="s">
        <v>349</v>
      </c>
      <c r="BA115" s="378"/>
      <c r="BB115" s="378"/>
      <c r="BC115" s="378"/>
      <c r="BD115" s="378"/>
      <c r="BE115" s="378"/>
      <c r="BF115" s="378"/>
      <c r="BG115" s="378"/>
      <c r="BH115" s="378"/>
      <c r="BI115" s="378"/>
      <c r="BJ115" s="378"/>
      <c r="BK115" s="378"/>
      <c r="BL115" s="378"/>
      <c r="BM115" s="378"/>
      <c r="BN115" s="378"/>
      <c r="BO115" s="378"/>
      <c r="BP115" s="472"/>
      <c r="BQ115" s="633">
        <v>3625</v>
      </c>
      <c r="BR115" s="641"/>
      <c r="BS115" s="641"/>
      <c r="BT115" s="641"/>
      <c r="BU115" s="641"/>
      <c r="BV115" s="641">
        <v>2900</v>
      </c>
      <c r="BW115" s="641"/>
      <c r="BX115" s="641"/>
      <c r="BY115" s="641"/>
      <c r="BZ115" s="641"/>
      <c r="CA115" s="641">
        <v>2175</v>
      </c>
      <c r="CB115" s="641"/>
      <c r="CC115" s="641"/>
      <c r="CD115" s="641"/>
      <c r="CE115" s="641"/>
      <c r="CF115" s="657">
        <v>0.1</v>
      </c>
      <c r="CG115" s="661"/>
      <c r="CH115" s="661"/>
      <c r="CI115" s="661"/>
      <c r="CJ115" s="661"/>
      <c r="CK115" s="673"/>
      <c r="CL115" s="413"/>
      <c r="CM115" s="425" t="s">
        <v>30</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197</v>
      </c>
      <c r="DH115" s="446"/>
      <c r="DI115" s="446"/>
      <c r="DJ115" s="446"/>
      <c r="DK115" s="499"/>
      <c r="DL115" s="515" t="s">
        <v>197</v>
      </c>
      <c r="DM115" s="446"/>
      <c r="DN115" s="446"/>
      <c r="DO115" s="446"/>
      <c r="DP115" s="499"/>
      <c r="DQ115" s="515" t="s">
        <v>197</v>
      </c>
      <c r="DR115" s="446"/>
      <c r="DS115" s="446"/>
      <c r="DT115" s="446"/>
      <c r="DU115" s="499"/>
      <c r="DV115" s="539" t="s">
        <v>197</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197</v>
      </c>
      <c r="AB116" s="446"/>
      <c r="AC116" s="446"/>
      <c r="AD116" s="446"/>
      <c r="AE116" s="499"/>
      <c r="AF116" s="515" t="s">
        <v>197</v>
      </c>
      <c r="AG116" s="446"/>
      <c r="AH116" s="446"/>
      <c r="AI116" s="446"/>
      <c r="AJ116" s="499"/>
      <c r="AK116" s="515" t="s">
        <v>197</v>
      </c>
      <c r="AL116" s="446"/>
      <c r="AM116" s="446"/>
      <c r="AN116" s="446"/>
      <c r="AO116" s="499"/>
      <c r="AP116" s="539" t="s">
        <v>197</v>
      </c>
      <c r="AQ116" s="547"/>
      <c r="AR116" s="547"/>
      <c r="AS116" s="547"/>
      <c r="AT116" s="557"/>
      <c r="AU116" s="569"/>
      <c r="AV116" s="578"/>
      <c r="AW116" s="578"/>
      <c r="AX116" s="578"/>
      <c r="AY116" s="578"/>
      <c r="AZ116" s="602" t="s">
        <v>221</v>
      </c>
      <c r="BA116" s="605"/>
      <c r="BB116" s="605"/>
      <c r="BC116" s="605"/>
      <c r="BD116" s="605"/>
      <c r="BE116" s="605"/>
      <c r="BF116" s="605"/>
      <c r="BG116" s="605"/>
      <c r="BH116" s="605"/>
      <c r="BI116" s="605"/>
      <c r="BJ116" s="605"/>
      <c r="BK116" s="605"/>
      <c r="BL116" s="605"/>
      <c r="BM116" s="605"/>
      <c r="BN116" s="605"/>
      <c r="BO116" s="605"/>
      <c r="BP116" s="628"/>
      <c r="BQ116" s="633" t="s">
        <v>197</v>
      </c>
      <c r="BR116" s="641"/>
      <c r="BS116" s="641"/>
      <c r="BT116" s="641"/>
      <c r="BU116" s="641"/>
      <c r="BV116" s="641" t="s">
        <v>197</v>
      </c>
      <c r="BW116" s="641"/>
      <c r="BX116" s="641"/>
      <c r="BY116" s="641"/>
      <c r="BZ116" s="641"/>
      <c r="CA116" s="641" t="s">
        <v>197</v>
      </c>
      <c r="CB116" s="641"/>
      <c r="CC116" s="641"/>
      <c r="CD116" s="641"/>
      <c r="CE116" s="641"/>
      <c r="CF116" s="657" t="s">
        <v>197</v>
      </c>
      <c r="CG116" s="661"/>
      <c r="CH116" s="661"/>
      <c r="CI116" s="661"/>
      <c r="CJ116" s="661"/>
      <c r="CK116" s="673"/>
      <c r="CL116" s="413"/>
      <c r="CM116" s="425" t="s">
        <v>12</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197</v>
      </c>
      <c r="DH116" s="446"/>
      <c r="DI116" s="446"/>
      <c r="DJ116" s="446"/>
      <c r="DK116" s="499"/>
      <c r="DL116" s="515" t="s">
        <v>197</v>
      </c>
      <c r="DM116" s="446"/>
      <c r="DN116" s="446"/>
      <c r="DO116" s="446"/>
      <c r="DP116" s="499"/>
      <c r="DQ116" s="515" t="s">
        <v>197</v>
      </c>
      <c r="DR116" s="446"/>
      <c r="DS116" s="446"/>
      <c r="DT116" s="446"/>
      <c r="DU116" s="499"/>
      <c r="DV116" s="539" t="s">
        <v>197</v>
      </c>
      <c r="DW116" s="547"/>
      <c r="DX116" s="547"/>
      <c r="DY116" s="547"/>
      <c r="DZ116" s="557"/>
    </row>
    <row r="117" spans="1:130" s="365" customFormat="1" ht="26.25" customHeight="1">
      <c r="A117" s="383" t="s">
        <v>273</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326</v>
      </c>
      <c r="Z117" s="469"/>
      <c r="AA117" s="483">
        <v>555087</v>
      </c>
      <c r="AB117" s="488"/>
      <c r="AC117" s="488"/>
      <c r="AD117" s="488"/>
      <c r="AE117" s="500"/>
      <c r="AF117" s="516">
        <v>552153</v>
      </c>
      <c r="AG117" s="488"/>
      <c r="AH117" s="488"/>
      <c r="AI117" s="488"/>
      <c r="AJ117" s="500"/>
      <c r="AK117" s="516">
        <v>551268</v>
      </c>
      <c r="AL117" s="488"/>
      <c r="AM117" s="488"/>
      <c r="AN117" s="488"/>
      <c r="AO117" s="500"/>
      <c r="AP117" s="540"/>
      <c r="AQ117" s="548"/>
      <c r="AR117" s="548"/>
      <c r="AS117" s="548"/>
      <c r="AT117" s="558"/>
      <c r="AU117" s="569"/>
      <c r="AV117" s="578"/>
      <c r="AW117" s="578"/>
      <c r="AX117" s="578"/>
      <c r="AY117" s="578"/>
      <c r="AZ117" s="426" t="s">
        <v>479</v>
      </c>
      <c r="BA117" s="428"/>
      <c r="BB117" s="428"/>
      <c r="BC117" s="428"/>
      <c r="BD117" s="428"/>
      <c r="BE117" s="428"/>
      <c r="BF117" s="428"/>
      <c r="BG117" s="428"/>
      <c r="BH117" s="428"/>
      <c r="BI117" s="428"/>
      <c r="BJ117" s="428"/>
      <c r="BK117" s="428"/>
      <c r="BL117" s="428"/>
      <c r="BM117" s="428"/>
      <c r="BN117" s="428"/>
      <c r="BO117" s="428"/>
      <c r="BP117" s="474"/>
      <c r="BQ117" s="633" t="s">
        <v>197</v>
      </c>
      <c r="BR117" s="641"/>
      <c r="BS117" s="641"/>
      <c r="BT117" s="641"/>
      <c r="BU117" s="641"/>
      <c r="BV117" s="641" t="s">
        <v>197</v>
      </c>
      <c r="BW117" s="641"/>
      <c r="BX117" s="641"/>
      <c r="BY117" s="641"/>
      <c r="BZ117" s="641"/>
      <c r="CA117" s="641" t="s">
        <v>197</v>
      </c>
      <c r="CB117" s="641"/>
      <c r="CC117" s="641"/>
      <c r="CD117" s="641"/>
      <c r="CE117" s="641"/>
      <c r="CF117" s="657" t="s">
        <v>197</v>
      </c>
      <c r="CG117" s="661"/>
      <c r="CH117" s="661"/>
      <c r="CI117" s="661"/>
      <c r="CJ117" s="661"/>
      <c r="CK117" s="673"/>
      <c r="CL117" s="413"/>
      <c r="CM117" s="425" t="s">
        <v>341</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197</v>
      </c>
      <c r="DH117" s="446"/>
      <c r="DI117" s="446"/>
      <c r="DJ117" s="446"/>
      <c r="DK117" s="499"/>
      <c r="DL117" s="515" t="s">
        <v>197</v>
      </c>
      <c r="DM117" s="446"/>
      <c r="DN117" s="446"/>
      <c r="DO117" s="446"/>
      <c r="DP117" s="499"/>
      <c r="DQ117" s="515" t="s">
        <v>197</v>
      </c>
      <c r="DR117" s="446"/>
      <c r="DS117" s="446"/>
      <c r="DT117" s="446"/>
      <c r="DU117" s="499"/>
      <c r="DV117" s="539" t="s">
        <v>197</v>
      </c>
      <c r="DW117" s="547"/>
      <c r="DX117" s="547"/>
      <c r="DY117" s="547"/>
      <c r="DZ117" s="557"/>
    </row>
    <row r="118" spans="1:130" s="365" customFormat="1" ht="26.25" customHeight="1">
      <c r="A118" s="383" t="s">
        <v>93</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464</v>
      </c>
      <c r="AB118" s="406"/>
      <c r="AC118" s="406"/>
      <c r="AD118" s="406"/>
      <c r="AE118" s="469"/>
      <c r="AF118" s="480" t="s">
        <v>465</v>
      </c>
      <c r="AG118" s="406"/>
      <c r="AH118" s="406"/>
      <c r="AI118" s="406"/>
      <c r="AJ118" s="469"/>
      <c r="AK118" s="480" t="s">
        <v>185</v>
      </c>
      <c r="AL118" s="406"/>
      <c r="AM118" s="406"/>
      <c r="AN118" s="406"/>
      <c r="AO118" s="469"/>
      <c r="AP118" s="480" t="s">
        <v>467</v>
      </c>
      <c r="AQ118" s="406"/>
      <c r="AR118" s="406"/>
      <c r="AS118" s="406"/>
      <c r="AT118" s="555"/>
      <c r="AU118" s="569"/>
      <c r="AV118" s="578"/>
      <c r="AW118" s="578"/>
      <c r="AX118" s="578"/>
      <c r="AY118" s="578"/>
      <c r="AZ118" s="427" t="s">
        <v>480</v>
      </c>
      <c r="BA118" s="423"/>
      <c r="BB118" s="423"/>
      <c r="BC118" s="423"/>
      <c r="BD118" s="423"/>
      <c r="BE118" s="423"/>
      <c r="BF118" s="423"/>
      <c r="BG118" s="423"/>
      <c r="BH118" s="423"/>
      <c r="BI118" s="423"/>
      <c r="BJ118" s="423"/>
      <c r="BK118" s="423"/>
      <c r="BL118" s="423"/>
      <c r="BM118" s="423"/>
      <c r="BN118" s="423"/>
      <c r="BO118" s="423"/>
      <c r="BP118" s="473"/>
      <c r="BQ118" s="634" t="s">
        <v>197</v>
      </c>
      <c r="BR118" s="642"/>
      <c r="BS118" s="642"/>
      <c r="BT118" s="642"/>
      <c r="BU118" s="642"/>
      <c r="BV118" s="642" t="s">
        <v>197</v>
      </c>
      <c r="BW118" s="642"/>
      <c r="BX118" s="642"/>
      <c r="BY118" s="642"/>
      <c r="BZ118" s="642"/>
      <c r="CA118" s="642" t="s">
        <v>197</v>
      </c>
      <c r="CB118" s="642"/>
      <c r="CC118" s="642"/>
      <c r="CD118" s="642"/>
      <c r="CE118" s="642"/>
      <c r="CF118" s="657" t="s">
        <v>197</v>
      </c>
      <c r="CG118" s="661"/>
      <c r="CH118" s="661"/>
      <c r="CI118" s="661"/>
      <c r="CJ118" s="661"/>
      <c r="CK118" s="673"/>
      <c r="CL118" s="413"/>
      <c r="CM118" s="425" t="s">
        <v>481</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197</v>
      </c>
      <c r="DH118" s="446"/>
      <c r="DI118" s="446"/>
      <c r="DJ118" s="446"/>
      <c r="DK118" s="499"/>
      <c r="DL118" s="515" t="s">
        <v>197</v>
      </c>
      <c r="DM118" s="446"/>
      <c r="DN118" s="446"/>
      <c r="DO118" s="446"/>
      <c r="DP118" s="499"/>
      <c r="DQ118" s="515" t="s">
        <v>197</v>
      </c>
      <c r="DR118" s="446"/>
      <c r="DS118" s="446"/>
      <c r="DT118" s="446"/>
      <c r="DU118" s="499"/>
      <c r="DV118" s="539" t="s">
        <v>197</v>
      </c>
      <c r="DW118" s="547"/>
      <c r="DX118" s="547"/>
      <c r="DY118" s="547"/>
      <c r="DZ118" s="557"/>
    </row>
    <row r="119" spans="1:130" s="365" customFormat="1" ht="26.25" customHeight="1">
      <c r="A119" s="389" t="s">
        <v>387</v>
      </c>
      <c r="B119" s="412"/>
      <c r="C119" s="424" t="s">
        <v>59</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197</v>
      </c>
      <c r="AB119" s="487"/>
      <c r="AC119" s="487"/>
      <c r="AD119" s="487"/>
      <c r="AE119" s="498"/>
      <c r="AF119" s="514" t="s">
        <v>197</v>
      </c>
      <c r="AG119" s="487"/>
      <c r="AH119" s="487"/>
      <c r="AI119" s="487"/>
      <c r="AJ119" s="498"/>
      <c r="AK119" s="514" t="s">
        <v>197</v>
      </c>
      <c r="AL119" s="487"/>
      <c r="AM119" s="487"/>
      <c r="AN119" s="487"/>
      <c r="AO119" s="498"/>
      <c r="AP119" s="538" t="s">
        <v>197</v>
      </c>
      <c r="AQ119" s="546"/>
      <c r="AR119" s="546"/>
      <c r="AS119" s="546"/>
      <c r="AT119" s="556"/>
      <c r="AU119" s="570"/>
      <c r="AV119" s="579"/>
      <c r="AW119" s="579"/>
      <c r="AX119" s="579"/>
      <c r="AY119" s="579"/>
      <c r="AZ119" s="603" t="s">
        <v>273</v>
      </c>
      <c r="BA119" s="603"/>
      <c r="BB119" s="603"/>
      <c r="BC119" s="603"/>
      <c r="BD119" s="603"/>
      <c r="BE119" s="603"/>
      <c r="BF119" s="603"/>
      <c r="BG119" s="603"/>
      <c r="BH119" s="603"/>
      <c r="BI119" s="603"/>
      <c r="BJ119" s="603"/>
      <c r="BK119" s="603"/>
      <c r="BL119" s="603"/>
      <c r="BM119" s="603"/>
      <c r="BN119" s="603"/>
      <c r="BO119" s="468" t="s">
        <v>165</v>
      </c>
      <c r="BP119" s="629"/>
      <c r="BQ119" s="634">
        <v>4730036</v>
      </c>
      <c r="BR119" s="642"/>
      <c r="BS119" s="642"/>
      <c r="BT119" s="642"/>
      <c r="BU119" s="642"/>
      <c r="BV119" s="642">
        <v>4404466</v>
      </c>
      <c r="BW119" s="642"/>
      <c r="BX119" s="642"/>
      <c r="BY119" s="642"/>
      <c r="BZ119" s="642"/>
      <c r="CA119" s="642">
        <v>4182159</v>
      </c>
      <c r="CB119" s="642"/>
      <c r="CC119" s="642"/>
      <c r="CD119" s="642"/>
      <c r="CE119" s="642"/>
      <c r="CF119" s="544"/>
      <c r="CG119" s="552"/>
      <c r="CH119" s="552"/>
      <c r="CI119" s="552"/>
      <c r="CJ119" s="669"/>
      <c r="CK119" s="674"/>
      <c r="CL119" s="414"/>
      <c r="CM119" s="427" t="s">
        <v>482</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v>18567</v>
      </c>
      <c r="DH119" s="489"/>
      <c r="DI119" s="489"/>
      <c r="DJ119" s="489"/>
      <c r="DK119" s="501"/>
      <c r="DL119" s="517">
        <v>28342</v>
      </c>
      <c r="DM119" s="489"/>
      <c r="DN119" s="489"/>
      <c r="DO119" s="489"/>
      <c r="DP119" s="501"/>
      <c r="DQ119" s="517">
        <v>101092</v>
      </c>
      <c r="DR119" s="489"/>
      <c r="DS119" s="489"/>
      <c r="DT119" s="489"/>
      <c r="DU119" s="501"/>
      <c r="DV119" s="714">
        <v>4.4000000000000004</v>
      </c>
      <c r="DW119" s="716"/>
      <c r="DX119" s="716"/>
      <c r="DY119" s="716"/>
      <c r="DZ119" s="723"/>
    </row>
    <row r="120" spans="1:130" s="365" customFormat="1" ht="26.25" customHeight="1">
      <c r="A120" s="390"/>
      <c r="B120" s="413"/>
      <c r="C120" s="425" t="s">
        <v>130</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197</v>
      </c>
      <c r="AB120" s="446"/>
      <c r="AC120" s="446"/>
      <c r="AD120" s="446"/>
      <c r="AE120" s="499"/>
      <c r="AF120" s="515" t="s">
        <v>197</v>
      </c>
      <c r="AG120" s="446"/>
      <c r="AH120" s="446"/>
      <c r="AI120" s="446"/>
      <c r="AJ120" s="499"/>
      <c r="AK120" s="515" t="s">
        <v>197</v>
      </c>
      <c r="AL120" s="446"/>
      <c r="AM120" s="446"/>
      <c r="AN120" s="446"/>
      <c r="AO120" s="499"/>
      <c r="AP120" s="539" t="s">
        <v>197</v>
      </c>
      <c r="AQ120" s="547"/>
      <c r="AR120" s="547"/>
      <c r="AS120" s="547"/>
      <c r="AT120" s="557"/>
      <c r="AU120" s="571" t="s">
        <v>471</v>
      </c>
      <c r="AV120" s="580"/>
      <c r="AW120" s="580"/>
      <c r="AX120" s="580"/>
      <c r="AY120" s="591"/>
      <c r="AZ120" s="424" t="s">
        <v>213</v>
      </c>
      <c r="BA120" s="407"/>
      <c r="BB120" s="407"/>
      <c r="BC120" s="407"/>
      <c r="BD120" s="407"/>
      <c r="BE120" s="407"/>
      <c r="BF120" s="407"/>
      <c r="BG120" s="407"/>
      <c r="BH120" s="407"/>
      <c r="BI120" s="407"/>
      <c r="BJ120" s="407"/>
      <c r="BK120" s="407"/>
      <c r="BL120" s="407"/>
      <c r="BM120" s="407"/>
      <c r="BN120" s="407"/>
      <c r="BO120" s="407"/>
      <c r="BP120" s="470"/>
      <c r="BQ120" s="632">
        <v>2001038</v>
      </c>
      <c r="BR120" s="640"/>
      <c r="BS120" s="640"/>
      <c r="BT120" s="640"/>
      <c r="BU120" s="640"/>
      <c r="BV120" s="640">
        <v>2360455</v>
      </c>
      <c r="BW120" s="640"/>
      <c r="BX120" s="640"/>
      <c r="BY120" s="640"/>
      <c r="BZ120" s="640"/>
      <c r="CA120" s="640">
        <v>2757231</v>
      </c>
      <c r="CB120" s="640"/>
      <c r="CC120" s="640"/>
      <c r="CD120" s="640"/>
      <c r="CE120" s="640"/>
      <c r="CF120" s="656">
        <v>119.3</v>
      </c>
      <c r="CG120" s="660"/>
      <c r="CH120" s="660"/>
      <c r="CI120" s="660"/>
      <c r="CJ120" s="660"/>
      <c r="CK120" s="675" t="s">
        <v>270</v>
      </c>
      <c r="CL120" s="685"/>
      <c r="CM120" s="685"/>
      <c r="CN120" s="685"/>
      <c r="CO120" s="688"/>
      <c r="CP120" s="692"/>
      <c r="CQ120" s="695"/>
      <c r="CR120" s="695"/>
      <c r="CS120" s="695"/>
      <c r="CT120" s="695"/>
      <c r="CU120" s="695"/>
      <c r="CV120" s="695"/>
      <c r="CW120" s="695"/>
      <c r="CX120" s="695"/>
      <c r="CY120" s="695"/>
      <c r="CZ120" s="695"/>
      <c r="DA120" s="695"/>
      <c r="DB120" s="695"/>
      <c r="DC120" s="695"/>
      <c r="DD120" s="695"/>
      <c r="DE120" s="695"/>
      <c r="DF120" s="698"/>
      <c r="DG120" s="632"/>
      <c r="DH120" s="640"/>
      <c r="DI120" s="640"/>
      <c r="DJ120" s="640"/>
      <c r="DK120" s="640"/>
      <c r="DL120" s="640"/>
      <c r="DM120" s="640"/>
      <c r="DN120" s="640"/>
      <c r="DO120" s="640"/>
      <c r="DP120" s="640"/>
      <c r="DQ120" s="640"/>
      <c r="DR120" s="640"/>
      <c r="DS120" s="640"/>
      <c r="DT120" s="640"/>
      <c r="DU120" s="640"/>
      <c r="DV120" s="712"/>
      <c r="DW120" s="712"/>
      <c r="DX120" s="712"/>
      <c r="DY120" s="712"/>
      <c r="DZ120" s="721"/>
    </row>
    <row r="121" spans="1:130" s="365" customFormat="1" ht="26.25" customHeight="1">
      <c r="A121" s="390"/>
      <c r="B121" s="413"/>
      <c r="C121" s="426" t="s">
        <v>132</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197</v>
      </c>
      <c r="AB121" s="446"/>
      <c r="AC121" s="446"/>
      <c r="AD121" s="446"/>
      <c r="AE121" s="499"/>
      <c r="AF121" s="515" t="s">
        <v>197</v>
      </c>
      <c r="AG121" s="446"/>
      <c r="AH121" s="446"/>
      <c r="AI121" s="446"/>
      <c r="AJ121" s="499"/>
      <c r="AK121" s="515" t="s">
        <v>197</v>
      </c>
      <c r="AL121" s="446"/>
      <c r="AM121" s="446"/>
      <c r="AN121" s="446"/>
      <c r="AO121" s="499"/>
      <c r="AP121" s="539" t="s">
        <v>197</v>
      </c>
      <c r="AQ121" s="547"/>
      <c r="AR121" s="547"/>
      <c r="AS121" s="547"/>
      <c r="AT121" s="557"/>
      <c r="AU121" s="572"/>
      <c r="AV121" s="581"/>
      <c r="AW121" s="581"/>
      <c r="AX121" s="581"/>
      <c r="AY121" s="592"/>
      <c r="AZ121" s="425" t="s">
        <v>466</v>
      </c>
      <c r="BA121" s="378"/>
      <c r="BB121" s="378"/>
      <c r="BC121" s="378"/>
      <c r="BD121" s="378"/>
      <c r="BE121" s="378"/>
      <c r="BF121" s="378"/>
      <c r="BG121" s="378"/>
      <c r="BH121" s="378"/>
      <c r="BI121" s="378"/>
      <c r="BJ121" s="378"/>
      <c r="BK121" s="378"/>
      <c r="BL121" s="378"/>
      <c r="BM121" s="378"/>
      <c r="BN121" s="378"/>
      <c r="BO121" s="378"/>
      <c r="BP121" s="472"/>
      <c r="BQ121" s="633">
        <v>13176</v>
      </c>
      <c r="BR121" s="641"/>
      <c r="BS121" s="641"/>
      <c r="BT121" s="641"/>
      <c r="BU121" s="641"/>
      <c r="BV121" s="641">
        <v>7517</v>
      </c>
      <c r="BW121" s="641"/>
      <c r="BX121" s="641"/>
      <c r="BY121" s="641"/>
      <c r="BZ121" s="641"/>
      <c r="CA121" s="641">
        <v>3161</v>
      </c>
      <c r="CB121" s="641"/>
      <c r="CC121" s="641"/>
      <c r="CD121" s="641"/>
      <c r="CE121" s="641"/>
      <c r="CF121" s="657">
        <v>0.1</v>
      </c>
      <c r="CG121" s="661"/>
      <c r="CH121" s="661"/>
      <c r="CI121" s="661"/>
      <c r="CJ121" s="661"/>
      <c r="CK121" s="676"/>
      <c r="CL121" s="686"/>
      <c r="CM121" s="686"/>
      <c r="CN121" s="686"/>
      <c r="CO121" s="689"/>
      <c r="CP121" s="693"/>
      <c r="CQ121" s="403"/>
      <c r="CR121" s="403"/>
      <c r="CS121" s="403"/>
      <c r="CT121" s="403"/>
      <c r="CU121" s="403"/>
      <c r="CV121" s="403"/>
      <c r="CW121" s="403"/>
      <c r="CX121" s="403"/>
      <c r="CY121" s="403"/>
      <c r="CZ121" s="403"/>
      <c r="DA121" s="403"/>
      <c r="DB121" s="403"/>
      <c r="DC121" s="403"/>
      <c r="DD121" s="403"/>
      <c r="DE121" s="403"/>
      <c r="DF121" s="699"/>
      <c r="DG121" s="633"/>
      <c r="DH121" s="641"/>
      <c r="DI121" s="641"/>
      <c r="DJ121" s="641"/>
      <c r="DK121" s="641"/>
      <c r="DL121" s="641"/>
      <c r="DM121" s="641"/>
      <c r="DN121" s="641"/>
      <c r="DO121" s="641"/>
      <c r="DP121" s="641"/>
      <c r="DQ121" s="641"/>
      <c r="DR121" s="641"/>
      <c r="DS121" s="641"/>
      <c r="DT121" s="641"/>
      <c r="DU121" s="641"/>
      <c r="DV121" s="713"/>
      <c r="DW121" s="713"/>
      <c r="DX121" s="713"/>
      <c r="DY121" s="713"/>
      <c r="DZ121" s="722"/>
    </row>
    <row r="122" spans="1:130" s="365" customFormat="1" ht="26.25" customHeight="1">
      <c r="A122" s="390"/>
      <c r="B122" s="413"/>
      <c r="C122" s="425" t="s">
        <v>478</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197</v>
      </c>
      <c r="AB122" s="446"/>
      <c r="AC122" s="446"/>
      <c r="AD122" s="446"/>
      <c r="AE122" s="499"/>
      <c r="AF122" s="515" t="s">
        <v>197</v>
      </c>
      <c r="AG122" s="446"/>
      <c r="AH122" s="446"/>
      <c r="AI122" s="446"/>
      <c r="AJ122" s="499"/>
      <c r="AK122" s="515" t="s">
        <v>197</v>
      </c>
      <c r="AL122" s="446"/>
      <c r="AM122" s="446"/>
      <c r="AN122" s="446"/>
      <c r="AO122" s="499"/>
      <c r="AP122" s="539" t="s">
        <v>197</v>
      </c>
      <c r="AQ122" s="547"/>
      <c r="AR122" s="547"/>
      <c r="AS122" s="547"/>
      <c r="AT122" s="557"/>
      <c r="AU122" s="572"/>
      <c r="AV122" s="581"/>
      <c r="AW122" s="581"/>
      <c r="AX122" s="581"/>
      <c r="AY122" s="592"/>
      <c r="AZ122" s="427" t="s">
        <v>302</v>
      </c>
      <c r="BA122" s="423"/>
      <c r="BB122" s="423"/>
      <c r="BC122" s="423"/>
      <c r="BD122" s="423"/>
      <c r="BE122" s="423"/>
      <c r="BF122" s="423"/>
      <c r="BG122" s="423"/>
      <c r="BH122" s="423"/>
      <c r="BI122" s="423"/>
      <c r="BJ122" s="423"/>
      <c r="BK122" s="423"/>
      <c r="BL122" s="423"/>
      <c r="BM122" s="423"/>
      <c r="BN122" s="423"/>
      <c r="BO122" s="423"/>
      <c r="BP122" s="473"/>
      <c r="BQ122" s="634">
        <v>2744519</v>
      </c>
      <c r="BR122" s="642"/>
      <c r="BS122" s="642"/>
      <c r="BT122" s="642"/>
      <c r="BU122" s="642"/>
      <c r="BV122" s="642">
        <v>2599904</v>
      </c>
      <c r="BW122" s="642"/>
      <c r="BX122" s="642"/>
      <c r="BY122" s="642"/>
      <c r="BZ122" s="642"/>
      <c r="CA122" s="642">
        <v>2413274</v>
      </c>
      <c r="CB122" s="642"/>
      <c r="CC122" s="642"/>
      <c r="CD122" s="642"/>
      <c r="CE122" s="642"/>
      <c r="CF122" s="658">
        <v>104.4</v>
      </c>
      <c r="CG122" s="662"/>
      <c r="CH122" s="662"/>
      <c r="CI122" s="662"/>
      <c r="CJ122" s="662"/>
      <c r="CK122" s="676"/>
      <c r="CL122" s="686"/>
      <c r="CM122" s="686"/>
      <c r="CN122" s="686"/>
      <c r="CO122" s="689"/>
      <c r="CP122" s="693"/>
      <c r="CQ122" s="403"/>
      <c r="CR122" s="403"/>
      <c r="CS122" s="403"/>
      <c r="CT122" s="403"/>
      <c r="CU122" s="403"/>
      <c r="CV122" s="403"/>
      <c r="CW122" s="403"/>
      <c r="CX122" s="403"/>
      <c r="CY122" s="403"/>
      <c r="CZ122" s="403"/>
      <c r="DA122" s="403"/>
      <c r="DB122" s="403"/>
      <c r="DC122" s="403"/>
      <c r="DD122" s="403"/>
      <c r="DE122" s="403"/>
      <c r="DF122" s="699"/>
      <c r="DG122" s="633"/>
      <c r="DH122" s="641"/>
      <c r="DI122" s="641"/>
      <c r="DJ122" s="641"/>
      <c r="DK122" s="641"/>
      <c r="DL122" s="641"/>
      <c r="DM122" s="641"/>
      <c r="DN122" s="641"/>
      <c r="DO122" s="641"/>
      <c r="DP122" s="641"/>
      <c r="DQ122" s="641"/>
      <c r="DR122" s="641"/>
      <c r="DS122" s="641"/>
      <c r="DT122" s="641"/>
      <c r="DU122" s="641"/>
      <c r="DV122" s="713"/>
      <c r="DW122" s="713"/>
      <c r="DX122" s="713"/>
      <c r="DY122" s="713"/>
      <c r="DZ122" s="722"/>
    </row>
    <row r="123" spans="1:130" s="365" customFormat="1" ht="26.25" customHeight="1">
      <c r="A123" s="390"/>
      <c r="B123" s="413"/>
      <c r="C123" s="425" t="s">
        <v>12</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197</v>
      </c>
      <c r="AB123" s="446"/>
      <c r="AC123" s="446"/>
      <c r="AD123" s="446"/>
      <c r="AE123" s="499"/>
      <c r="AF123" s="515" t="s">
        <v>197</v>
      </c>
      <c r="AG123" s="446"/>
      <c r="AH123" s="446"/>
      <c r="AI123" s="446"/>
      <c r="AJ123" s="499"/>
      <c r="AK123" s="515" t="s">
        <v>197</v>
      </c>
      <c r="AL123" s="446"/>
      <c r="AM123" s="446"/>
      <c r="AN123" s="446"/>
      <c r="AO123" s="499"/>
      <c r="AP123" s="539" t="s">
        <v>197</v>
      </c>
      <c r="AQ123" s="547"/>
      <c r="AR123" s="547"/>
      <c r="AS123" s="547"/>
      <c r="AT123" s="557"/>
      <c r="AU123" s="573"/>
      <c r="AV123" s="582"/>
      <c r="AW123" s="582"/>
      <c r="AX123" s="582"/>
      <c r="AY123" s="582"/>
      <c r="AZ123" s="603" t="s">
        <v>273</v>
      </c>
      <c r="BA123" s="603"/>
      <c r="BB123" s="603"/>
      <c r="BC123" s="603"/>
      <c r="BD123" s="603"/>
      <c r="BE123" s="603"/>
      <c r="BF123" s="603"/>
      <c r="BG123" s="603"/>
      <c r="BH123" s="603"/>
      <c r="BI123" s="603"/>
      <c r="BJ123" s="603"/>
      <c r="BK123" s="603"/>
      <c r="BL123" s="603"/>
      <c r="BM123" s="603"/>
      <c r="BN123" s="603"/>
      <c r="BO123" s="468" t="s">
        <v>483</v>
      </c>
      <c r="BP123" s="629"/>
      <c r="BQ123" s="635">
        <v>4758733</v>
      </c>
      <c r="BR123" s="643"/>
      <c r="BS123" s="643"/>
      <c r="BT123" s="643"/>
      <c r="BU123" s="643"/>
      <c r="BV123" s="643">
        <v>4967876</v>
      </c>
      <c r="BW123" s="643"/>
      <c r="BX123" s="643"/>
      <c r="BY123" s="643"/>
      <c r="BZ123" s="643"/>
      <c r="CA123" s="643">
        <v>5173666</v>
      </c>
      <c r="CB123" s="643"/>
      <c r="CC123" s="643"/>
      <c r="CD123" s="643"/>
      <c r="CE123" s="643"/>
      <c r="CF123" s="544"/>
      <c r="CG123" s="552"/>
      <c r="CH123" s="552"/>
      <c r="CI123" s="552"/>
      <c r="CJ123" s="669"/>
      <c r="CK123" s="676"/>
      <c r="CL123" s="686"/>
      <c r="CM123" s="686"/>
      <c r="CN123" s="686"/>
      <c r="CO123" s="689"/>
      <c r="CP123" s="693"/>
      <c r="CQ123" s="403"/>
      <c r="CR123" s="403"/>
      <c r="CS123" s="403"/>
      <c r="CT123" s="403"/>
      <c r="CU123" s="403"/>
      <c r="CV123" s="403"/>
      <c r="CW123" s="403"/>
      <c r="CX123" s="403"/>
      <c r="CY123" s="403"/>
      <c r="CZ123" s="403"/>
      <c r="DA123" s="403"/>
      <c r="DB123" s="403"/>
      <c r="DC123" s="403"/>
      <c r="DD123" s="403"/>
      <c r="DE123" s="403"/>
      <c r="DF123" s="699"/>
      <c r="DG123" s="482"/>
      <c r="DH123" s="446"/>
      <c r="DI123" s="446"/>
      <c r="DJ123" s="446"/>
      <c r="DK123" s="499"/>
      <c r="DL123" s="515"/>
      <c r="DM123" s="446"/>
      <c r="DN123" s="446"/>
      <c r="DO123" s="446"/>
      <c r="DP123" s="499"/>
      <c r="DQ123" s="515"/>
      <c r="DR123" s="446"/>
      <c r="DS123" s="446"/>
      <c r="DT123" s="446"/>
      <c r="DU123" s="499"/>
      <c r="DV123" s="539"/>
      <c r="DW123" s="547"/>
      <c r="DX123" s="547"/>
      <c r="DY123" s="547"/>
      <c r="DZ123" s="557"/>
    </row>
    <row r="124" spans="1:130" s="365" customFormat="1" ht="26.25" customHeight="1">
      <c r="A124" s="390"/>
      <c r="B124" s="413"/>
      <c r="C124" s="425" t="s">
        <v>341</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197</v>
      </c>
      <c r="AB124" s="446"/>
      <c r="AC124" s="446"/>
      <c r="AD124" s="446"/>
      <c r="AE124" s="499"/>
      <c r="AF124" s="515" t="s">
        <v>197</v>
      </c>
      <c r="AG124" s="446"/>
      <c r="AH124" s="446"/>
      <c r="AI124" s="446"/>
      <c r="AJ124" s="499"/>
      <c r="AK124" s="515" t="s">
        <v>197</v>
      </c>
      <c r="AL124" s="446"/>
      <c r="AM124" s="446"/>
      <c r="AN124" s="446"/>
      <c r="AO124" s="499"/>
      <c r="AP124" s="539" t="s">
        <v>197</v>
      </c>
      <c r="AQ124" s="547"/>
      <c r="AR124" s="547"/>
      <c r="AS124" s="547"/>
      <c r="AT124" s="557"/>
      <c r="AU124" s="574" t="s">
        <v>484</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197</v>
      </c>
      <c r="BR124" s="644"/>
      <c r="BS124" s="644"/>
      <c r="BT124" s="644"/>
      <c r="BU124" s="644"/>
      <c r="BV124" s="644" t="s">
        <v>197</v>
      </c>
      <c r="BW124" s="644"/>
      <c r="BX124" s="644"/>
      <c r="BY124" s="644"/>
      <c r="BZ124" s="644"/>
      <c r="CA124" s="644" t="s">
        <v>197</v>
      </c>
      <c r="CB124" s="644"/>
      <c r="CC124" s="644"/>
      <c r="CD124" s="644"/>
      <c r="CE124" s="644"/>
      <c r="CF124" s="545"/>
      <c r="CG124" s="553"/>
      <c r="CH124" s="553"/>
      <c r="CI124" s="553"/>
      <c r="CJ124" s="670"/>
      <c r="CK124" s="677"/>
      <c r="CL124" s="677"/>
      <c r="CM124" s="677"/>
      <c r="CN124" s="677"/>
      <c r="CO124" s="690"/>
      <c r="CP124" s="693"/>
      <c r="CQ124" s="403"/>
      <c r="CR124" s="403"/>
      <c r="CS124" s="403"/>
      <c r="CT124" s="403"/>
      <c r="CU124" s="403"/>
      <c r="CV124" s="403"/>
      <c r="CW124" s="403"/>
      <c r="CX124" s="403"/>
      <c r="CY124" s="403"/>
      <c r="CZ124" s="403"/>
      <c r="DA124" s="403"/>
      <c r="DB124" s="403"/>
      <c r="DC124" s="403"/>
      <c r="DD124" s="403"/>
      <c r="DE124" s="403"/>
      <c r="DF124" s="699"/>
      <c r="DG124" s="484"/>
      <c r="DH124" s="489"/>
      <c r="DI124" s="489"/>
      <c r="DJ124" s="489"/>
      <c r="DK124" s="501"/>
      <c r="DL124" s="517"/>
      <c r="DM124" s="489"/>
      <c r="DN124" s="489"/>
      <c r="DO124" s="489"/>
      <c r="DP124" s="501"/>
      <c r="DQ124" s="517"/>
      <c r="DR124" s="489"/>
      <c r="DS124" s="489"/>
      <c r="DT124" s="489"/>
      <c r="DU124" s="501"/>
      <c r="DV124" s="714"/>
      <c r="DW124" s="716"/>
      <c r="DX124" s="716"/>
      <c r="DY124" s="716"/>
      <c r="DZ124" s="723"/>
    </row>
    <row r="125" spans="1:130" s="365" customFormat="1" ht="26.25" customHeight="1">
      <c r="A125" s="390"/>
      <c r="B125" s="413"/>
      <c r="C125" s="425" t="s">
        <v>481</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197</v>
      </c>
      <c r="AB125" s="446"/>
      <c r="AC125" s="446"/>
      <c r="AD125" s="446"/>
      <c r="AE125" s="499"/>
      <c r="AF125" s="515" t="s">
        <v>197</v>
      </c>
      <c r="AG125" s="446"/>
      <c r="AH125" s="446"/>
      <c r="AI125" s="446"/>
      <c r="AJ125" s="499"/>
      <c r="AK125" s="515" t="s">
        <v>197</v>
      </c>
      <c r="AL125" s="446"/>
      <c r="AM125" s="446"/>
      <c r="AN125" s="446"/>
      <c r="AO125" s="499"/>
      <c r="AP125" s="539" t="s">
        <v>197</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485</v>
      </c>
      <c r="CL125" s="685"/>
      <c r="CM125" s="685"/>
      <c r="CN125" s="685"/>
      <c r="CO125" s="688"/>
      <c r="CP125" s="424" t="s">
        <v>137</v>
      </c>
      <c r="CQ125" s="407"/>
      <c r="CR125" s="407"/>
      <c r="CS125" s="407"/>
      <c r="CT125" s="407"/>
      <c r="CU125" s="407"/>
      <c r="CV125" s="407"/>
      <c r="CW125" s="407"/>
      <c r="CX125" s="407"/>
      <c r="CY125" s="407"/>
      <c r="CZ125" s="407"/>
      <c r="DA125" s="407"/>
      <c r="DB125" s="407"/>
      <c r="DC125" s="407"/>
      <c r="DD125" s="407"/>
      <c r="DE125" s="407"/>
      <c r="DF125" s="470"/>
      <c r="DG125" s="632" t="s">
        <v>197</v>
      </c>
      <c r="DH125" s="640"/>
      <c r="DI125" s="640"/>
      <c r="DJ125" s="640"/>
      <c r="DK125" s="640"/>
      <c r="DL125" s="640" t="s">
        <v>197</v>
      </c>
      <c r="DM125" s="640"/>
      <c r="DN125" s="640"/>
      <c r="DO125" s="640"/>
      <c r="DP125" s="640"/>
      <c r="DQ125" s="640" t="s">
        <v>197</v>
      </c>
      <c r="DR125" s="640"/>
      <c r="DS125" s="640"/>
      <c r="DT125" s="640"/>
      <c r="DU125" s="640"/>
      <c r="DV125" s="712" t="s">
        <v>197</v>
      </c>
      <c r="DW125" s="712"/>
      <c r="DX125" s="712"/>
      <c r="DY125" s="712"/>
      <c r="DZ125" s="721"/>
    </row>
    <row r="126" spans="1:130" s="365" customFormat="1" ht="26.25" customHeight="1">
      <c r="A126" s="390"/>
      <c r="B126" s="413"/>
      <c r="C126" s="425" t="s">
        <v>482</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197</v>
      </c>
      <c r="AB126" s="446"/>
      <c r="AC126" s="446"/>
      <c r="AD126" s="446"/>
      <c r="AE126" s="499"/>
      <c r="AF126" s="515" t="s">
        <v>197</v>
      </c>
      <c r="AG126" s="446"/>
      <c r="AH126" s="446"/>
      <c r="AI126" s="446"/>
      <c r="AJ126" s="499"/>
      <c r="AK126" s="515" t="s">
        <v>197</v>
      </c>
      <c r="AL126" s="446"/>
      <c r="AM126" s="446"/>
      <c r="AN126" s="446"/>
      <c r="AO126" s="499"/>
      <c r="AP126" s="539" t="s">
        <v>197</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417</v>
      </c>
      <c r="CQ126" s="378"/>
      <c r="CR126" s="378"/>
      <c r="CS126" s="378"/>
      <c r="CT126" s="378"/>
      <c r="CU126" s="378"/>
      <c r="CV126" s="378"/>
      <c r="CW126" s="378"/>
      <c r="CX126" s="378"/>
      <c r="CY126" s="378"/>
      <c r="CZ126" s="378"/>
      <c r="DA126" s="378"/>
      <c r="DB126" s="378"/>
      <c r="DC126" s="378"/>
      <c r="DD126" s="378"/>
      <c r="DE126" s="378"/>
      <c r="DF126" s="472"/>
      <c r="DG126" s="633" t="s">
        <v>197</v>
      </c>
      <c r="DH126" s="641"/>
      <c r="DI126" s="641"/>
      <c r="DJ126" s="641"/>
      <c r="DK126" s="641"/>
      <c r="DL126" s="641" t="s">
        <v>197</v>
      </c>
      <c r="DM126" s="641"/>
      <c r="DN126" s="641"/>
      <c r="DO126" s="641"/>
      <c r="DP126" s="641"/>
      <c r="DQ126" s="641" t="s">
        <v>197</v>
      </c>
      <c r="DR126" s="641"/>
      <c r="DS126" s="641"/>
      <c r="DT126" s="641"/>
      <c r="DU126" s="641"/>
      <c r="DV126" s="713" t="s">
        <v>197</v>
      </c>
      <c r="DW126" s="713"/>
      <c r="DX126" s="713"/>
      <c r="DY126" s="713"/>
      <c r="DZ126" s="722"/>
    </row>
    <row r="127" spans="1:130" s="365" customFormat="1" ht="26.25" customHeight="1">
      <c r="A127" s="391"/>
      <c r="B127" s="414"/>
      <c r="C127" s="427" t="s">
        <v>74</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1848</v>
      </c>
      <c r="AB127" s="446"/>
      <c r="AC127" s="446"/>
      <c r="AD127" s="446"/>
      <c r="AE127" s="499"/>
      <c r="AF127" s="515">
        <v>1653</v>
      </c>
      <c r="AG127" s="446"/>
      <c r="AH127" s="446"/>
      <c r="AI127" s="446"/>
      <c r="AJ127" s="499"/>
      <c r="AK127" s="515">
        <v>1786</v>
      </c>
      <c r="AL127" s="446"/>
      <c r="AM127" s="446"/>
      <c r="AN127" s="446"/>
      <c r="AO127" s="499"/>
      <c r="AP127" s="539">
        <v>0.1</v>
      </c>
      <c r="AQ127" s="547"/>
      <c r="AR127" s="547"/>
      <c r="AS127" s="547"/>
      <c r="AT127" s="557"/>
      <c r="AU127" s="378"/>
      <c r="AV127" s="378"/>
      <c r="AW127" s="378"/>
      <c r="AX127" s="584" t="s">
        <v>488</v>
      </c>
      <c r="AY127" s="593"/>
      <c r="AZ127" s="593"/>
      <c r="BA127" s="593"/>
      <c r="BB127" s="593"/>
      <c r="BC127" s="593"/>
      <c r="BD127" s="593"/>
      <c r="BE127" s="610"/>
      <c r="BF127" s="612" t="s">
        <v>236</v>
      </c>
      <c r="BG127" s="593"/>
      <c r="BH127" s="593"/>
      <c r="BI127" s="593"/>
      <c r="BJ127" s="593"/>
      <c r="BK127" s="593"/>
      <c r="BL127" s="610"/>
      <c r="BM127" s="612" t="s">
        <v>418</v>
      </c>
      <c r="BN127" s="593"/>
      <c r="BO127" s="593"/>
      <c r="BP127" s="593"/>
      <c r="BQ127" s="593"/>
      <c r="BR127" s="593"/>
      <c r="BS127" s="610"/>
      <c r="BT127" s="612" t="s">
        <v>410</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444</v>
      </c>
      <c r="CQ127" s="378"/>
      <c r="CR127" s="378"/>
      <c r="CS127" s="378"/>
      <c r="CT127" s="378"/>
      <c r="CU127" s="378"/>
      <c r="CV127" s="378"/>
      <c r="CW127" s="378"/>
      <c r="CX127" s="378"/>
      <c r="CY127" s="378"/>
      <c r="CZ127" s="378"/>
      <c r="DA127" s="378"/>
      <c r="DB127" s="378"/>
      <c r="DC127" s="378"/>
      <c r="DD127" s="378"/>
      <c r="DE127" s="378"/>
      <c r="DF127" s="472"/>
      <c r="DG127" s="633" t="s">
        <v>197</v>
      </c>
      <c r="DH127" s="641"/>
      <c r="DI127" s="641"/>
      <c r="DJ127" s="641"/>
      <c r="DK127" s="641"/>
      <c r="DL127" s="641" t="s">
        <v>197</v>
      </c>
      <c r="DM127" s="641"/>
      <c r="DN127" s="641"/>
      <c r="DO127" s="641"/>
      <c r="DP127" s="641"/>
      <c r="DQ127" s="641" t="s">
        <v>197</v>
      </c>
      <c r="DR127" s="641"/>
      <c r="DS127" s="641"/>
      <c r="DT127" s="641"/>
      <c r="DU127" s="641"/>
      <c r="DV127" s="713" t="s">
        <v>197</v>
      </c>
      <c r="DW127" s="713"/>
      <c r="DX127" s="713"/>
      <c r="DY127" s="713"/>
      <c r="DZ127" s="722"/>
    </row>
    <row r="128" spans="1:130" s="365" customFormat="1" ht="26.25" customHeight="1">
      <c r="A128" s="392" t="s">
        <v>489</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7</v>
      </c>
      <c r="X128" s="463"/>
      <c r="Y128" s="463"/>
      <c r="Z128" s="475"/>
      <c r="AA128" s="481">
        <v>1930</v>
      </c>
      <c r="AB128" s="487"/>
      <c r="AC128" s="487"/>
      <c r="AD128" s="487"/>
      <c r="AE128" s="498"/>
      <c r="AF128" s="514" t="s">
        <v>197</v>
      </c>
      <c r="AG128" s="487"/>
      <c r="AH128" s="487"/>
      <c r="AI128" s="487"/>
      <c r="AJ128" s="498"/>
      <c r="AK128" s="514" t="s">
        <v>197</v>
      </c>
      <c r="AL128" s="487"/>
      <c r="AM128" s="487"/>
      <c r="AN128" s="487"/>
      <c r="AO128" s="498"/>
      <c r="AP128" s="541"/>
      <c r="AQ128" s="549"/>
      <c r="AR128" s="549"/>
      <c r="AS128" s="549"/>
      <c r="AT128" s="559"/>
      <c r="AU128" s="378"/>
      <c r="AV128" s="378"/>
      <c r="AW128" s="378"/>
      <c r="AX128" s="384" t="s">
        <v>309</v>
      </c>
      <c r="AY128" s="407"/>
      <c r="AZ128" s="407"/>
      <c r="BA128" s="407"/>
      <c r="BB128" s="407"/>
      <c r="BC128" s="407"/>
      <c r="BD128" s="407"/>
      <c r="BE128" s="470"/>
      <c r="BF128" s="613" t="s">
        <v>197</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401</v>
      </c>
      <c r="CQ128" s="381"/>
      <c r="CR128" s="381"/>
      <c r="CS128" s="381"/>
      <c r="CT128" s="381"/>
      <c r="CU128" s="381"/>
      <c r="CV128" s="381"/>
      <c r="CW128" s="381"/>
      <c r="CX128" s="381"/>
      <c r="CY128" s="381"/>
      <c r="CZ128" s="381"/>
      <c r="DA128" s="381"/>
      <c r="DB128" s="381"/>
      <c r="DC128" s="381"/>
      <c r="DD128" s="381"/>
      <c r="DE128" s="381"/>
      <c r="DF128" s="611"/>
      <c r="DG128" s="702">
        <v>3625</v>
      </c>
      <c r="DH128" s="705"/>
      <c r="DI128" s="705"/>
      <c r="DJ128" s="705"/>
      <c r="DK128" s="705"/>
      <c r="DL128" s="705">
        <v>2900</v>
      </c>
      <c r="DM128" s="705"/>
      <c r="DN128" s="705"/>
      <c r="DO128" s="705"/>
      <c r="DP128" s="705"/>
      <c r="DQ128" s="705">
        <v>2175</v>
      </c>
      <c r="DR128" s="705"/>
      <c r="DS128" s="705"/>
      <c r="DT128" s="705"/>
      <c r="DU128" s="705"/>
      <c r="DV128" s="715">
        <v>0.1</v>
      </c>
      <c r="DW128" s="715"/>
      <c r="DX128" s="715"/>
      <c r="DY128" s="715"/>
      <c r="DZ128" s="724"/>
    </row>
    <row r="129" spans="1:131" s="365" customFormat="1" ht="26.25" customHeight="1">
      <c r="A129" s="385" t="s">
        <v>168</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237</v>
      </c>
      <c r="X129" s="466"/>
      <c r="Y129" s="466"/>
      <c r="Z129" s="476"/>
      <c r="AA129" s="482">
        <v>2518817</v>
      </c>
      <c r="AB129" s="446"/>
      <c r="AC129" s="446"/>
      <c r="AD129" s="446"/>
      <c r="AE129" s="499"/>
      <c r="AF129" s="515">
        <v>2530452</v>
      </c>
      <c r="AG129" s="446"/>
      <c r="AH129" s="446"/>
      <c r="AI129" s="446"/>
      <c r="AJ129" s="499"/>
      <c r="AK129" s="515">
        <v>2599744</v>
      </c>
      <c r="AL129" s="446"/>
      <c r="AM129" s="446"/>
      <c r="AN129" s="446"/>
      <c r="AO129" s="499"/>
      <c r="AP129" s="542"/>
      <c r="AQ129" s="550"/>
      <c r="AR129" s="550"/>
      <c r="AS129" s="550"/>
      <c r="AT129" s="560"/>
      <c r="AU129" s="576"/>
      <c r="AV129" s="576"/>
      <c r="AW129" s="576"/>
      <c r="AX129" s="585" t="s">
        <v>113</v>
      </c>
      <c r="AY129" s="378"/>
      <c r="AZ129" s="378"/>
      <c r="BA129" s="378"/>
      <c r="BB129" s="378"/>
      <c r="BC129" s="378"/>
      <c r="BD129" s="378"/>
      <c r="BE129" s="472"/>
      <c r="BF129" s="614" t="s">
        <v>197</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148</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490</v>
      </c>
      <c r="X130" s="466"/>
      <c r="Y130" s="466"/>
      <c r="Z130" s="476"/>
      <c r="AA130" s="482">
        <v>304681</v>
      </c>
      <c r="AB130" s="446"/>
      <c r="AC130" s="446"/>
      <c r="AD130" s="446"/>
      <c r="AE130" s="499"/>
      <c r="AF130" s="515">
        <v>295583</v>
      </c>
      <c r="AG130" s="446"/>
      <c r="AH130" s="446"/>
      <c r="AI130" s="446"/>
      <c r="AJ130" s="499"/>
      <c r="AK130" s="515">
        <v>288624</v>
      </c>
      <c r="AL130" s="446"/>
      <c r="AM130" s="446"/>
      <c r="AN130" s="446"/>
      <c r="AO130" s="499"/>
      <c r="AP130" s="542"/>
      <c r="AQ130" s="550"/>
      <c r="AR130" s="550"/>
      <c r="AS130" s="550"/>
      <c r="AT130" s="560"/>
      <c r="AU130" s="576"/>
      <c r="AV130" s="576"/>
      <c r="AW130" s="576"/>
      <c r="AX130" s="585" t="s">
        <v>431</v>
      </c>
      <c r="AY130" s="378"/>
      <c r="AZ130" s="378"/>
      <c r="BA130" s="378"/>
      <c r="BB130" s="378"/>
      <c r="BC130" s="378"/>
      <c r="BD130" s="378"/>
      <c r="BE130" s="472"/>
      <c r="BF130" s="615">
        <v>11.3</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171</v>
      </c>
      <c r="X131" s="467"/>
      <c r="Y131" s="467"/>
      <c r="Z131" s="477"/>
      <c r="AA131" s="484">
        <v>2214136</v>
      </c>
      <c r="AB131" s="489"/>
      <c r="AC131" s="489"/>
      <c r="AD131" s="489"/>
      <c r="AE131" s="501"/>
      <c r="AF131" s="517">
        <v>2234869</v>
      </c>
      <c r="AG131" s="489"/>
      <c r="AH131" s="489"/>
      <c r="AI131" s="489"/>
      <c r="AJ131" s="501"/>
      <c r="AK131" s="517">
        <v>2311120</v>
      </c>
      <c r="AL131" s="489"/>
      <c r="AM131" s="489"/>
      <c r="AN131" s="489"/>
      <c r="AO131" s="501"/>
      <c r="AP131" s="543"/>
      <c r="AQ131" s="551"/>
      <c r="AR131" s="551"/>
      <c r="AS131" s="551"/>
      <c r="AT131" s="561"/>
      <c r="AU131" s="576"/>
      <c r="AV131" s="576"/>
      <c r="AW131" s="576"/>
      <c r="AX131" s="586" t="s">
        <v>57</v>
      </c>
      <c r="AY131" s="381"/>
      <c r="AZ131" s="381"/>
      <c r="BA131" s="381"/>
      <c r="BB131" s="381"/>
      <c r="BC131" s="381"/>
      <c r="BD131" s="381"/>
      <c r="BE131" s="611"/>
      <c r="BF131" s="616" t="s">
        <v>197</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28</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491</v>
      </c>
      <c r="W132" s="462"/>
      <c r="X132" s="462"/>
      <c r="Y132" s="462"/>
      <c r="Z132" s="478"/>
      <c r="AA132" s="485">
        <v>11.222255540000001</v>
      </c>
      <c r="AB132" s="490"/>
      <c r="AC132" s="490"/>
      <c r="AD132" s="490"/>
      <c r="AE132" s="502"/>
      <c r="AF132" s="518">
        <v>11.48031495</v>
      </c>
      <c r="AG132" s="490"/>
      <c r="AH132" s="490"/>
      <c r="AI132" s="490"/>
      <c r="AJ132" s="502"/>
      <c r="AK132" s="518">
        <v>11.36436014</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80</v>
      </c>
      <c r="W133" s="404"/>
      <c r="X133" s="404"/>
      <c r="Y133" s="404"/>
      <c r="Z133" s="479"/>
      <c r="AA133" s="486">
        <v>11.4</v>
      </c>
      <c r="AB133" s="491"/>
      <c r="AC133" s="491"/>
      <c r="AD133" s="491"/>
      <c r="AE133" s="503"/>
      <c r="AF133" s="486">
        <v>11.2</v>
      </c>
      <c r="AG133" s="491"/>
      <c r="AH133" s="491"/>
      <c r="AI133" s="491"/>
      <c r="AJ133" s="503"/>
      <c r="AK133" s="486">
        <v>11.3</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xJ0Okm03H4zPomxL8eJvOu48CmZKDL3o1y3pKiCWkIHGs8T7mfkY/zZRTIn3KgUDvGp0uWr9vOXqH/w/K95TBg==" saltValue="6i0JkL0XIezsR/L9MeL6m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4"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97</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fnkvwkI1M/2YgycGOQlv9UJw5ME6u3tYesDOT8NrcVwfuQDDTn9rzgkKRH+cnYhXXjAxe4Oc4xpQvs7IwMN+2w==" saltValue="A6s8V06s2y8n/An1CXll9A==" spinCount="100000" sheet="1" objects="1" scenarios="1"/>
  <phoneticPr fontId="5"/>
  <printOptions horizontalCentered="1" verticalCentered="1"/>
  <pageMargins left="0" right="0" top="0" bottom="0" header="0" footer="0"/>
  <pageSetup paperSize="9" scale="45"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opLeftCell="A37"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p5aZQsKz6HGGgV68l5MM/YBbYOocpj90Hizhg4SsT3eQIVAhWCeOCGOP7tasnPo1bF90JOfArecmt4vGW7nPwQ==" saltValue="rUM2BkiECrQEzR2Rf0QsSQ==" spinCount="100000" sheet="1" objects="1" scenarios="1"/>
  <phoneticPr fontId="5"/>
  <printOptions horizontalCentered="1" verticalCentered="1"/>
  <pageMargins left="0" right="0" top="0" bottom="0" header="0" footer="0"/>
  <pageSetup paperSize="9" scale="46"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492</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334</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84</v>
      </c>
      <c r="AP7" s="797"/>
      <c r="AQ7" s="808" t="s">
        <v>493</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494</v>
      </c>
      <c r="AQ8" s="809" t="s">
        <v>495</v>
      </c>
      <c r="AR8" s="823" t="s">
        <v>420</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496</v>
      </c>
      <c r="AL9" s="757"/>
      <c r="AM9" s="757"/>
      <c r="AN9" s="774"/>
      <c r="AO9" s="787">
        <v>665278</v>
      </c>
      <c r="AP9" s="787">
        <v>104488</v>
      </c>
      <c r="AQ9" s="810">
        <v>156369</v>
      </c>
      <c r="AR9" s="824">
        <v>-33.200000000000003</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204</v>
      </c>
      <c r="AL10" s="757"/>
      <c r="AM10" s="757"/>
      <c r="AN10" s="774"/>
      <c r="AO10" s="788">
        <v>152298</v>
      </c>
      <c r="AP10" s="788">
        <v>23920</v>
      </c>
      <c r="AQ10" s="811">
        <v>21449</v>
      </c>
      <c r="AR10" s="825">
        <v>11.5</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399</v>
      </c>
      <c r="AL11" s="757"/>
      <c r="AM11" s="757"/>
      <c r="AN11" s="774"/>
      <c r="AO11" s="788">
        <v>29655</v>
      </c>
      <c r="AP11" s="788">
        <v>4658</v>
      </c>
      <c r="AQ11" s="811">
        <v>1663</v>
      </c>
      <c r="AR11" s="825">
        <v>180.1</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234</v>
      </c>
      <c r="AL12" s="757"/>
      <c r="AM12" s="757"/>
      <c r="AN12" s="774"/>
      <c r="AO12" s="788" t="s">
        <v>197</v>
      </c>
      <c r="AP12" s="788" t="s">
        <v>197</v>
      </c>
      <c r="AQ12" s="811">
        <v>34</v>
      </c>
      <c r="AR12" s="825" t="s">
        <v>197</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497</v>
      </c>
      <c r="AL13" s="757"/>
      <c r="AM13" s="757"/>
      <c r="AN13" s="774"/>
      <c r="AO13" s="788">
        <v>35618</v>
      </c>
      <c r="AP13" s="788">
        <v>5594</v>
      </c>
      <c r="AQ13" s="811">
        <v>5566</v>
      </c>
      <c r="AR13" s="825">
        <v>0.5</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498</v>
      </c>
      <c r="AL14" s="757"/>
      <c r="AM14" s="757"/>
      <c r="AN14" s="774"/>
      <c r="AO14" s="788" t="s">
        <v>197</v>
      </c>
      <c r="AP14" s="788" t="s">
        <v>197</v>
      </c>
      <c r="AQ14" s="811">
        <v>3589</v>
      </c>
      <c r="AR14" s="825" t="s">
        <v>197</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312</v>
      </c>
      <c r="AL15" s="758"/>
      <c r="AM15" s="758"/>
      <c r="AN15" s="775"/>
      <c r="AO15" s="788">
        <v>-56534</v>
      </c>
      <c r="AP15" s="788">
        <v>-8879</v>
      </c>
      <c r="AQ15" s="811">
        <v>-10547</v>
      </c>
      <c r="AR15" s="825">
        <v>-15.8</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273</v>
      </c>
      <c r="AL16" s="758"/>
      <c r="AM16" s="758"/>
      <c r="AN16" s="775"/>
      <c r="AO16" s="788">
        <v>826315</v>
      </c>
      <c r="AP16" s="788">
        <v>129781</v>
      </c>
      <c r="AQ16" s="811">
        <v>178125</v>
      </c>
      <c r="AR16" s="825">
        <v>-27.1</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183</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499</v>
      </c>
      <c r="AP20" s="799" t="s">
        <v>339</v>
      </c>
      <c r="AQ20" s="812" t="s">
        <v>38</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500</v>
      </c>
      <c r="AL21" s="760"/>
      <c r="AM21" s="760"/>
      <c r="AN21" s="777"/>
      <c r="AO21" s="790">
        <v>10.84</v>
      </c>
      <c r="AP21" s="800">
        <v>14.51</v>
      </c>
      <c r="AQ21" s="813">
        <v>-3.67</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501</v>
      </c>
      <c r="AL22" s="760"/>
      <c r="AM22" s="760"/>
      <c r="AN22" s="777"/>
      <c r="AO22" s="791">
        <v>93.7</v>
      </c>
      <c r="AP22" s="801">
        <v>95.5</v>
      </c>
      <c r="AQ22" s="814">
        <v>-1.8</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502</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262</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117</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84</v>
      </c>
      <c r="AP30" s="797"/>
      <c r="AQ30" s="808" t="s">
        <v>493</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494</v>
      </c>
      <c r="AQ31" s="809" t="s">
        <v>495</v>
      </c>
      <c r="AR31" s="823" t="s">
        <v>420</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504</v>
      </c>
      <c r="AL32" s="761"/>
      <c r="AM32" s="761"/>
      <c r="AN32" s="778"/>
      <c r="AO32" s="788">
        <v>319200</v>
      </c>
      <c r="AP32" s="788">
        <v>50134</v>
      </c>
      <c r="AQ32" s="815">
        <v>89268</v>
      </c>
      <c r="AR32" s="825">
        <v>-43.8</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505</v>
      </c>
      <c r="AL33" s="761"/>
      <c r="AM33" s="761"/>
      <c r="AN33" s="778"/>
      <c r="AO33" s="788" t="s">
        <v>197</v>
      </c>
      <c r="AP33" s="788" t="s">
        <v>197</v>
      </c>
      <c r="AQ33" s="815" t="s">
        <v>197</v>
      </c>
      <c r="AR33" s="825" t="s">
        <v>197</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506</v>
      </c>
      <c r="AL34" s="761"/>
      <c r="AM34" s="761"/>
      <c r="AN34" s="778"/>
      <c r="AO34" s="788" t="s">
        <v>197</v>
      </c>
      <c r="AP34" s="788" t="s">
        <v>197</v>
      </c>
      <c r="AQ34" s="815" t="s">
        <v>197</v>
      </c>
      <c r="AR34" s="825" t="s">
        <v>197</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507</v>
      </c>
      <c r="AL35" s="761"/>
      <c r="AM35" s="761"/>
      <c r="AN35" s="778"/>
      <c r="AO35" s="788" t="s">
        <v>197</v>
      </c>
      <c r="AP35" s="788" t="s">
        <v>197</v>
      </c>
      <c r="AQ35" s="815">
        <v>17003</v>
      </c>
      <c r="AR35" s="825" t="s">
        <v>197</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32</v>
      </c>
      <c r="AL36" s="761"/>
      <c r="AM36" s="761"/>
      <c r="AN36" s="778"/>
      <c r="AO36" s="788">
        <v>230282</v>
      </c>
      <c r="AP36" s="788">
        <v>36168</v>
      </c>
      <c r="AQ36" s="815">
        <v>5039</v>
      </c>
      <c r="AR36" s="825">
        <v>617.79999999999995</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347</v>
      </c>
      <c r="AL37" s="761"/>
      <c r="AM37" s="761"/>
      <c r="AN37" s="778"/>
      <c r="AO37" s="788">
        <v>1786</v>
      </c>
      <c r="AP37" s="788">
        <v>281</v>
      </c>
      <c r="AQ37" s="815">
        <v>909</v>
      </c>
      <c r="AR37" s="825">
        <v>-69.099999999999994</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508</v>
      </c>
      <c r="AL38" s="762"/>
      <c r="AM38" s="762"/>
      <c r="AN38" s="779"/>
      <c r="AO38" s="792" t="s">
        <v>197</v>
      </c>
      <c r="AP38" s="792" t="s">
        <v>197</v>
      </c>
      <c r="AQ38" s="816">
        <v>25</v>
      </c>
      <c r="AR38" s="814" t="s">
        <v>197</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82</v>
      </c>
      <c r="AL39" s="762"/>
      <c r="AM39" s="762"/>
      <c r="AN39" s="779"/>
      <c r="AO39" s="788" t="s">
        <v>197</v>
      </c>
      <c r="AP39" s="788" t="s">
        <v>197</v>
      </c>
      <c r="AQ39" s="815">
        <v>-4913</v>
      </c>
      <c r="AR39" s="825" t="s">
        <v>197</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509</v>
      </c>
      <c r="AL40" s="761"/>
      <c r="AM40" s="761"/>
      <c r="AN40" s="778"/>
      <c r="AO40" s="788">
        <v>-288624</v>
      </c>
      <c r="AP40" s="788">
        <v>-45331</v>
      </c>
      <c r="AQ40" s="815">
        <v>-72657</v>
      </c>
      <c r="AR40" s="825">
        <v>-37.6</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388</v>
      </c>
      <c r="AL41" s="763"/>
      <c r="AM41" s="763"/>
      <c r="AN41" s="780"/>
      <c r="AO41" s="788">
        <v>262644</v>
      </c>
      <c r="AP41" s="788">
        <v>41251</v>
      </c>
      <c r="AQ41" s="815">
        <v>34674</v>
      </c>
      <c r="AR41" s="825">
        <v>19</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510</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511</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84</v>
      </c>
      <c r="AN49" s="781" t="s">
        <v>439</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486</v>
      </c>
      <c r="AO50" s="794" t="s">
        <v>487</v>
      </c>
      <c r="AP50" s="805" t="s">
        <v>512</v>
      </c>
      <c r="AQ50" s="818" t="s">
        <v>383</v>
      </c>
      <c r="AR50" s="828" t="s">
        <v>514</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473</v>
      </c>
      <c r="AL51" s="764"/>
      <c r="AM51" s="770">
        <v>202259</v>
      </c>
      <c r="AN51" s="783">
        <v>29385</v>
      </c>
      <c r="AO51" s="795">
        <v>62.5</v>
      </c>
      <c r="AP51" s="806">
        <v>125391</v>
      </c>
      <c r="AQ51" s="819">
        <v>-13.6</v>
      </c>
      <c r="AR51" s="829">
        <v>76.099999999999994</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275</v>
      </c>
      <c r="AM52" s="771">
        <v>145341</v>
      </c>
      <c r="AN52" s="784">
        <v>21116</v>
      </c>
      <c r="AO52" s="796">
        <v>58.6</v>
      </c>
      <c r="AP52" s="807">
        <v>68516</v>
      </c>
      <c r="AQ52" s="820">
        <v>-18.2</v>
      </c>
      <c r="AR52" s="830">
        <v>76.8</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321</v>
      </c>
      <c r="AL53" s="764"/>
      <c r="AM53" s="770">
        <v>122916</v>
      </c>
      <c r="AN53" s="783">
        <v>18215</v>
      </c>
      <c r="AO53" s="795">
        <v>-38</v>
      </c>
      <c r="AP53" s="806">
        <v>138402</v>
      </c>
      <c r="AQ53" s="819">
        <v>10.4</v>
      </c>
      <c r="AR53" s="829">
        <v>-48.4</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275</v>
      </c>
      <c r="AM54" s="771">
        <v>80542</v>
      </c>
      <c r="AN54" s="784">
        <v>11936</v>
      </c>
      <c r="AO54" s="796">
        <v>-43.5</v>
      </c>
      <c r="AP54" s="807">
        <v>70652</v>
      </c>
      <c r="AQ54" s="820">
        <v>3.1</v>
      </c>
      <c r="AR54" s="830">
        <v>-46.6</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133</v>
      </c>
      <c r="AL55" s="764"/>
      <c r="AM55" s="770">
        <v>170236</v>
      </c>
      <c r="AN55" s="783">
        <v>25561</v>
      </c>
      <c r="AO55" s="795">
        <v>40.299999999999997</v>
      </c>
      <c r="AP55" s="806">
        <v>146367</v>
      </c>
      <c r="AQ55" s="819">
        <v>5.8</v>
      </c>
      <c r="AR55" s="829">
        <v>34.5</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275</v>
      </c>
      <c r="AM56" s="771">
        <v>113082</v>
      </c>
      <c r="AN56" s="784">
        <v>16979</v>
      </c>
      <c r="AO56" s="796">
        <v>42.3</v>
      </c>
      <c r="AP56" s="807">
        <v>79441</v>
      </c>
      <c r="AQ56" s="820">
        <v>12.4</v>
      </c>
      <c r="AR56" s="830">
        <v>29.9</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515</v>
      </c>
      <c r="AL57" s="764"/>
      <c r="AM57" s="770">
        <v>180706</v>
      </c>
      <c r="AN57" s="783">
        <v>27733</v>
      </c>
      <c r="AO57" s="795">
        <v>8.5</v>
      </c>
      <c r="AP57" s="806">
        <v>165181</v>
      </c>
      <c r="AQ57" s="819">
        <v>12.9</v>
      </c>
      <c r="AR57" s="829">
        <v>-4.4000000000000004</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275</v>
      </c>
      <c r="AM58" s="771">
        <v>104855</v>
      </c>
      <c r="AN58" s="784">
        <v>16092</v>
      </c>
      <c r="AO58" s="796">
        <v>-5.2</v>
      </c>
      <c r="AP58" s="807">
        <v>82246</v>
      </c>
      <c r="AQ58" s="820">
        <v>3.5</v>
      </c>
      <c r="AR58" s="830">
        <v>-8.6999999999999993</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516</v>
      </c>
      <c r="AL59" s="764"/>
      <c r="AM59" s="770">
        <v>105022</v>
      </c>
      <c r="AN59" s="783">
        <v>16495</v>
      </c>
      <c r="AO59" s="795">
        <v>-40.5</v>
      </c>
      <c r="AP59" s="806">
        <v>166234</v>
      </c>
      <c r="AQ59" s="819">
        <v>0.6</v>
      </c>
      <c r="AR59" s="829">
        <v>-41.1</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275</v>
      </c>
      <c r="AM60" s="771">
        <v>38153</v>
      </c>
      <c r="AN60" s="784">
        <v>5992</v>
      </c>
      <c r="AO60" s="796">
        <v>-62.8</v>
      </c>
      <c r="AP60" s="807">
        <v>89789</v>
      </c>
      <c r="AQ60" s="820">
        <v>9.1999999999999993</v>
      </c>
      <c r="AR60" s="830">
        <v>-72</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517</v>
      </c>
      <c r="AL61" s="767"/>
      <c r="AM61" s="770">
        <v>156228</v>
      </c>
      <c r="AN61" s="783">
        <v>23478</v>
      </c>
      <c r="AO61" s="795">
        <v>6.6</v>
      </c>
      <c r="AP61" s="806">
        <v>148315</v>
      </c>
      <c r="AQ61" s="821">
        <v>3.2</v>
      </c>
      <c r="AR61" s="829">
        <v>3.4</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275</v>
      </c>
      <c r="AM62" s="771">
        <v>96395</v>
      </c>
      <c r="AN62" s="784">
        <v>14423</v>
      </c>
      <c r="AO62" s="796">
        <v>-2.1</v>
      </c>
      <c r="AP62" s="807">
        <v>78129</v>
      </c>
      <c r="AQ62" s="820">
        <v>2</v>
      </c>
      <c r="AR62" s="830">
        <v>-4.0999999999999996</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jEZkVP64HSsbSD8Q5PRBOfeEPr7fUB2moeU6OwGCj0v6EDER792HZaR136J2Uj0Suyo94XFgm48WQePLOFTg4g==" saltValue="vyxmQEX+Qg5py3g922BgA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97</v>
      </c>
    </row>
    <row r="120" spans="125:125" ht="13.5" hidden="1" customHeight="1"/>
    <row r="121" spans="125:125" ht="13.5" hidden="1" customHeight="1">
      <c r="DU121" s="726"/>
    </row>
  </sheetData>
  <sheetProtection algorithmName="SHA-512" hashValue="pR4+B+ZWg6SdbpUAZ9qeDHaBmIJzcEKgDG7ANQEYnfAgYkhc8NpuVu2U9Z1JCkj5gUcsI7OKdLX1rg9qZcd4Sw==" saltValue="fCEHS9XtRCaKVbNn4eTv7A==" spinCount="100000" sheet="1" objects="1" scenarios="1"/>
  <phoneticPr fontId="5"/>
  <printOptions horizontalCentered="1" verticalCentered="1"/>
  <pageMargins left="0" right="0" top="0.19685039370078741" bottom="0" header="0.39370078740157483" footer="0"/>
  <pageSetup paperSize="9" scale="38"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97</v>
      </c>
    </row>
  </sheetData>
  <sheetProtection algorithmName="SHA-512" hashValue="3vX0qUDYczv8Rpm+K2OX6LZvubd1DSVLdNlJEV4DYY/IJ9p3788TuS3g4U8v7t+ZN9dAs8E1PKl2JBwlVzLM4g==" saltValue="YPdFI9Lg94dOaD6lTsJlFA=="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4</v>
      </c>
      <c r="C46" s="841"/>
      <c r="D46" s="841"/>
      <c r="E46" s="845" t="s">
        <v>16</v>
      </c>
      <c r="F46" s="849" t="s">
        <v>519</v>
      </c>
      <c r="G46" s="853" t="s">
        <v>476</v>
      </c>
      <c r="H46" s="853" t="s">
        <v>520</v>
      </c>
      <c r="I46" s="853" t="s">
        <v>253</v>
      </c>
      <c r="J46" s="858" t="s">
        <v>521</v>
      </c>
    </row>
    <row r="47" spans="2:10" ht="57.75" customHeight="1">
      <c r="B47" s="838"/>
      <c r="C47" s="842" t="s">
        <v>3</v>
      </c>
      <c r="D47" s="842"/>
      <c r="E47" s="846"/>
      <c r="F47" s="850">
        <v>19.88</v>
      </c>
      <c r="G47" s="854">
        <v>22.43</v>
      </c>
      <c r="H47" s="854">
        <v>22.45</v>
      </c>
      <c r="I47" s="854">
        <v>22.36</v>
      </c>
      <c r="J47" s="859">
        <v>24.8</v>
      </c>
    </row>
    <row r="48" spans="2:10" ht="57.75" customHeight="1">
      <c r="B48" s="839"/>
      <c r="C48" s="843" t="s">
        <v>9</v>
      </c>
      <c r="D48" s="843"/>
      <c r="E48" s="847"/>
      <c r="F48" s="851">
        <v>5.92</v>
      </c>
      <c r="G48" s="855">
        <v>8.76</v>
      </c>
      <c r="H48" s="855">
        <v>6.58</v>
      </c>
      <c r="I48" s="855">
        <v>9.84</v>
      </c>
      <c r="J48" s="860">
        <v>6.09</v>
      </c>
    </row>
    <row r="49" spans="2:10" ht="57.75" customHeight="1">
      <c r="B49" s="840"/>
      <c r="C49" s="844" t="s">
        <v>15</v>
      </c>
      <c r="D49" s="844"/>
      <c r="E49" s="848"/>
      <c r="F49" s="852">
        <v>3.58</v>
      </c>
      <c r="G49" s="856">
        <v>7.13</v>
      </c>
      <c r="H49" s="856" t="s">
        <v>503</v>
      </c>
      <c r="I49" s="856">
        <v>3.31</v>
      </c>
      <c r="J49" s="861" t="s">
        <v>522</v>
      </c>
    </row>
    <row r="50" spans="2:10"/>
  </sheetData>
  <sheetProtection algorithmName="SHA-512" hashValue="gQzsk/JHSdGwdmAYXj4kX7LZ8jcipMQbT3vAE8uhqXH6p0nCYQg6zquawjgbG4Wg1d/gVPVI/xaLcbRZKX3pAw==" saltValue="01CgUEBtFr1Owjr9Ru14n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dcterms:created xsi:type="dcterms:W3CDTF">2026-02-23T05:34:31Z</dcterms:created>
  <dcterms:modified xsi:type="dcterms:W3CDTF">2026-03-13T04:34:16Z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2026-03-13T04:34:16Z</vt:filetime>
  </property>
</Properties>
</file>